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5" lowestEdited="5" rupBuild="21405"/>
  <workbookPr showInkAnnotation="0" autoCompressPictures="0"/>
  <bookViews>
    <workbookView xWindow="3360" yWindow="1920" windowWidth="27240" windowHeight="14920" tabRatio="500"/>
  </bookViews>
  <sheets>
    <sheet name="overall" sheetId="1" r:id="rId1"/>
    <sheet name="by subject" sheetId="2" r:id="rId2"/>
    <sheet name="errors" sheetId="3" r:id="rId3"/>
    <sheet name="conlaw" sheetId="4" r:id="rId4"/>
    <sheet name="contracts" sheetId="5" r:id="rId5"/>
    <sheet name="crim" sheetId="6" r:id="rId6"/>
    <sheet name="evidence" sheetId="7" r:id="rId7"/>
    <sheet name="prop" sheetId="8" r:id="rId8"/>
    <sheet name="torts" sheetId="9" r:id="rId9"/>
  </sheets>
  <calcPr calcId="140000" concurrentCalc="0"/>
  <extLst>
    <ext xmlns:mx="http://schemas.microsoft.com/office/mac/excel/2008/main" uri="{7523E5D3-25F3-A5E0-1632-64F254C22452}">
      <mx:ArchID Flags="2"/>
    </ext>
  </extLst>
</workbook>
</file>

<file path=xl/calcChain.xml><?xml version="1.0" encoding="utf-8"?>
<calcChain xmlns="http://schemas.openxmlformats.org/spreadsheetml/2006/main">
  <c r="D28" i="1" l="1"/>
  <c r="G17" i="5"/>
  <c r="E17" i="5"/>
  <c r="G17" i="7"/>
  <c r="E17" i="7"/>
  <c r="G17" i="6"/>
  <c r="E17" i="6"/>
  <c r="G16" i="8"/>
  <c r="E16" i="8"/>
  <c r="G16" i="9"/>
  <c r="E16" i="9"/>
  <c r="G16" i="4"/>
  <c r="G15" i="9"/>
  <c r="E15" i="9"/>
  <c r="G15" i="7"/>
  <c r="E15" i="7"/>
  <c r="G15" i="6"/>
  <c r="E15" i="6"/>
  <c r="G15" i="5"/>
  <c r="E15" i="5"/>
  <c r="G28" i="1"/>
  <c r="G14" i="8"/>
  <c r="E14" i="8"/>
  <c r="G14" i="4"/>
  <c r="G13" i="9"/>
  <c r="E13" i="9"/>
  <c r="G13" i="8"/>
  <c r="E13" i="8"/>
  <c r="G13" i="7"/>
  <c r="E13" i="7"/>
  <c r="G13" i="6"/>
  <c r="E13" i="6"/>
  <c r="G13" i="5"/>
  <c r="E13" i="5"/>
  <c r="G13" i="4"/>
  <c r="G11" i="5"/>
  <c r="E11" i="5"/>
  <c r="G11" i="6"/>
  <c r="E11" i="6"/>
  <c r="G11" i="8"/>
  <c r="E11" i="8"/>
  <c r="G11" i="9"/>
  <c r="E11" i="9"/>
  <c r="G11" i="7"/>
  <c r="E11" i="7"/>
  <c r="G11" i="4"/>
  <c r="G10" i="9"/>
  <c r="E10" i="9"/>
  <c r="G10" i="8"/>
  <c r="E10" i="8"/>
  <c r="G10" i="6"/>
  <c r="E10" i="6"/>
  <c r="G10" i="5"/>
  <c r="E10" i="5"/>
  <c r="G10" i="4"/>
  <c r="B10" i="2"/>
  <c r="G9" i="9"/>
  <c r="E9" i="9"/>
  <c r="G9" i="8"/>
  <c r="E9" i="8"/>
  <c r="G9" i="7"/>
  <c r="E9" i="7"/>
  <c r="F27" i="9"/>
  <c r="C27" i="9"/>
  <c r="G27" i="9"/>
  <c r="D27" i="9"/>
  <c r="E27" i="9"/>
  <c r="F8" i="4"/>
  <c r="G8" i="9"/>
  <c r="F8" i="9"/>
  <c r="E8" i="9"/>
  <c r="C27" i="8"/>
  <c r="F27" i="8"/>
  <c r="G27" i="8"/>
  <c r="G8" i="8"/>
  <c r="F8" i="8"/>
  <c r="E8" i="8"/>
  <c r="D5" i="2"/>
  <c r="G8" i="7"/>
  <c r="F8" i="7"/>
  <c r="E8" i="7"/>
  <c r="G8" i="6"/>
  <c r="F8" i="6"/>
  <c r="E8" i="6"/>
  <c r="G8" i="5"/>
  <c r="E8" i="5"/>
  <c r="G8" i="4"/>
  <c r="D4" i="2"/>
  <c r="D3" i="2"/>
  <c r="D2" i="2"/>
  <c r="G7" i="9"/>
  <c r="E7" i="9"/>
  <c r="D7" i="2"/>
  <c r="D27" i="6"/>
  <c r="C27" i="6"/>
  <c r="E27" i="6"/>
  <c r="G5" i="6"/>
  <c r="F27" i="6"/>
  <c r="G27" i="6"/>
  <c r="G4" i="6"/>
  <c r="D27" i="8"/>
  <c r="E27" i="8"/>
  <c r="F27" i="7"/>
  <c r="C27" i="7"/>
  <c r="G27" i="7"/>
  <c r="D27" i="7"/>
  <c r="E27" i="7"/>
  <c r="C27" i="5"/>
  <c r="F27" i="5"/>
  <c r="G27" i="5"/>
  <c r="D27" i="5"/>
  <c r="E27" i="5"/>
  <c r="G2" i="4"/>
  <c r="F27" i="4"/>
  <c r="C27" i="4"/>
  <c r="G27" i="4"/>
  <c r="D27" i="4"/>
  <c r="E27" i="4"/>
  <c r="G6" i="8"/>
  <c r="E6" i="8"/>
  <c r="G5" i="7"/>
  <c r="E5" i="6"/>
  <c r="E4" i="6"/>
  <c r="G3" i="5"/>
  <c r="E3" i="5"/>
  <c r="E8" i="4"/>
  <c r="E10" i="4"/>
  <c r="E11" i="4"/>
  <c r="E13" i="4"/>
  <c r="E14" i="4"/>
  <c r="E16" i="4"/>
  <c r="E18" i="4"/>
  <c r="E19" i="4"/>
  <c r="E20" i="4"/>
  <c r="E21" i="4"/>
  <c r="E22" i="4"/>
  <c r="E2" i="4"/>
  <c r="C10" i="2"/>
  <c r="D10" i="2"/>
  <c r="D6" i="2"/>
  <c r="E10" i="2"/>
  <c r="F10" i="2"/>
  <c r="F3" i="2"/>
  <c r="F4" i="2"/>
  <c r="F5" i="2"/>
  <c r="F6" i="2"/>
  <c r="F7" i="2"/>
  <c r="F2" i="2"/>
  <c r="D5" i="1"/>
  <c r="D29" i="1"/>
  <c r="D30" i="1"/>
  <c r="F3" i="1"/>
  <c r="F4" i="1"/>
  <c r="F5" i="1"/>
  <c r="F6" i="1"/>
  <c r="F7" i="1"/>
  <c r="F8" i="1"/>
  <c r="F9" i="1"/>
  <c r="F10" i="1"/>
  <c r="F11" i="1"/>
  <c r="F13" i="1"/>
  <c r="F14" i="1"/>
  <c r="F15" i="1"/>
  <c r="F16" i="1"/>
  <c r="F17" i="1"/>
  <c r="F18" i="1"/>
  <c r="F2" i="1"/>
</calcChain>
</file>

<file path=xl/sharedStrings.xml><?xml version="1.0" encoding="utf-8"?>
<sst xmlns="http://schemas.openxmlformats.org/spreadsheetml/2006/main" count="713" uniqueCount="394">
  <si>
    <t>Contracts</t>
  </si>
  <si>
    <t>MBE Done</t>
  </si>
  <si>
    <t># right</t>
  </si>
  <si>
    <t>% right</t>
  </si>
  <si>
    <t>Conlaw</t>
  </si>
  <si>
    <t>Torts</t>
  </si>
  <si>
    <t>total MBE Questions done:</t>
  </si>
  <si>
    <t>total MBE questions right</t>
  </si>
  <si>
    <t>cumulative % right:</t>
  </si>
  <si>
    <t># planned</t>
  </si>
  <si>
    <t>total planned:</t>
  </si>
  <si>
    <t>DONE</t>
  </si>
  <si>
    <t>conlaw</t>
  </si>
  <si>
    <t>done</t>
  </si>
  <si>
    <t>right</t>
  </si>
  <si>
    <t>%</t>
  </si>
  <si>
    <t>contracts</t>
  </si>
  <si>
    <t>crimlaw</t>
  </si>
  <si>
    <t>evidence</t>
  </si>
  <si>
    <t>property</t>
  </si>
  <si>
    <t>torts</t>
  </si>
  <si>
    <t>total</t>
  </si>
  <si>
    <t>total time</t>
  </si>
  <si>
    <t>time per question</t>
  </si>
  <si>
    <t>status</t>
  </si>
  <si>
    <t>Crimlaw</t>
  </si>
  <si>
    <t>CrimPro</t>
  </si>
  <si>
    <t>Property</t>
  </si>
  <si>
    <t>Evidence</t>
  </si>
  <si>
    <t>can't impeach defendant by extrinsic evidence of prior bad acts</t>
  </si>
  <si>
    <t>prior ID exception requires witness, cross-exam</t>
  </si>
  <si>
    <t>personal knowledge required for employee doing public record</t>
  </si>
  <si>
    <t>present sense impression</t>
  </si>
  <si>
    <t>medical treatment, present physical condition, business records</t>
  </si>
  <si>
    <t>corroboration != admissibility. Don't get fooled by prelimiary trustworthy analysis</t>
  </si>
  <si>
    <t>state of mind, useful and admissible to show declarant's intent to do something</t>
  </si>
  <si>
    <t>marital privilege broken by lack of 1-1 husband-wife discussion. Impossible to have marital comm privilege AND atty-client privilege (if atty is 3rd party) apply to same communication</t>
  </si>
  <si>
    <t>statement against interest only available when declarant is UNAVAILABLE</t>
  </si>
  <si>
    <t>*apparent* dying declaration ISN'T; dying dec requires declarant is UNAVAILABLE</t>
  </si>
  <si>
    <t>statemeny by party opponent, dec availability immaterial. Also, doesn't have to be against interest at time of utterance, unlike statement against interest exception</t>
  </si>
  <si>
    <t>in Civil cases, character evidence is NOT admissible  (in Crim, D can open the door)</t>
  </si>
  <si>
    <t>court will take judicial notice of notorious facts, and manifest facts (common blood type, time of sunrise.) It won't likely take notice of legislative facts (foreign law, especially)</t>
  </si>
  <si>
    <t>option contracts do not follow mailbox rule. Acceptance only happens when it is actually communicated to offeror, NOT when it's sent</t>
  </si>
  <si>
    <t>promissory estoppel: if people rely and Q indicates reasonableness, go with it</t>
  </si>
  <si>
    <t>statute of frauds, goods &gt; $500</t>
  </si>
  <si>
    <t>3rd party beneficiary vesting</t>
  </si>
  <si>
    <t>parole evidence rule</t>
  </si>
  <si>
    <t>impossibility/impracticability</t>
  </si>
  <si>
    <t>validity of assignments</t>
  </si>
  <si>
    <t>breacher doesn't get restitution if counterparty wasn't unjustly enriched. That breacher delivered $15k in services but got paid $10k doesn't entitle him to $5k restitution where counterparty, b/c of breach, had to pay $10k EXTRA to get the work contracted-for done</t>
  </si>
  <si>
    <t>voluntary manslaughter is INTENTIONAL killing, adequately provoked. Idiosyncratically provoked won't reduce to voluntary</t>
  </si>
  <si>
    <t>robbery requires intent to permanently deprive</t>
  </si>
  <si>
    <t>assault is EITHER attempted battery, OR creating an reasonable fear of imminent bodily harm in another</t>
  </si>
  <si>
    <t>mental state and act must have concurrence. Person who accepts a gift, then finds out it was stolen is not guilty of receipt of stolen property; new mental state doesn't relate back to act</t>
  </si>
  <si>
    <t>crim negiligence much &gt; than tort negligence: pointing what you think is a fake gun at someone isn't crim negiligent, even if you fire and are wrong</t>
  </si>
  <si>
    <t>getting robbed is adequate provocation to reduce murder to manslaughter. Transferred intent reduced too</t>
  </si>
  <si>
    <t>larceny by trick vs. embezzlement: possessioninduced by trick = largceny, rightful possession converted = embezzlement</t>
  </si>
  <si>
    <t>sale of tool for crime + knowledge != accomplice, absent more. Not enough "Stake in the venture"</t>
  </si>
  <si>
    <t>burlary elements. MUST BREAK IN.</t>
  </si>
  <si>
    <t>Passenger can complain of 4th A violation when illegally stopped. BUT NO STANDING TO FIGHT ILLEGAL TRUNK SEARCH: NOT HER TRUNK</t>
  </si>
  <si>
    <t>open fields doctrine: no 4th A violation if cops raid your fields or barn, EVEN IF THEY CUT BARBED WIRE TO DO SO</t>
  </si>
  <si>
    <t>if you can't find a CON RIGHTS violation, confession is FINE. Even if it seems odd</t>
  </si>
  <si>
    <t>review CA evidence distinctions</t>
  </si>
  <si>
    <t>review Community property</t>
  </si>
  <si>
    <t>review CivPro, corporations</t>
  </si>
  <si>
    <t>x</t>
  </si>
  <si>
    <t>TOTALS</t>
  </si>
  <si>
    <t>proposed legislation means no valid case or controversy</t>
  </si>
  <si>
    <t>Congress can spend to advance general welfare. THIS IS REALLY GENERAL  :)</t>
  </si>
  <si>
    <t>never/rarely underestimate the breadth of the commerce power</t>
  </si>
  <si>
    <t>you can have reasonable expectation of privacy while camping in a public park</t>
  </si>
  <si>
    <t>prior restraint upheld ONLY if it's the ONLY way to ensure fair trial. otherwise, press and public have access</t>
  </si>
  <si>
    <t>read the text! 5A DP applies to fedgov only. so seemingly worse answer (1A assembly rights) is technically better</t>
  </si>
  <si>
    <t>necessity is a defense to trespass, but it doesn’t relieve liability for damage done</t>
  </si>
  <si>
    <t>conversion invovles intent to do act that deprives, NOT intent to deprive</t>
  </si>
  <si>
    <t>when breaking a statute is excused and D's conduct reasonable, no prima facie case of negligence</t>
  </si>
  <si>
    <t>reckless and wanton conduct &gt; contrib neg.</t>
  </si>
  <si>
    <t>in SL where D is doing something dangerous, liability only attaches if that dangerous thing caused the harm.</t>
  </si>
  <si>
    <t>preexisting use/sale of natl resource on land is not waste</t>
  </si>
  <si>
    <t>joint conveyance by joint tenants makes 2 JTs, 1 TIC. But unilateral conveyance by one JT shatters joint tenancy, all hold in common</t>
  </si>
  <si>
    <t>license generally revokable at will. Read question. Tho language sucked on this one…</t>
  </si>
  <si>
    <t>exclusive possession not required for perscriptive easement. Just open use, without permission, for statutory period.</t>
  </si>
  <si>
    <t>voiding restrictive covenants for neighborhood changes is serious business. Lots in subdivision are treated alike; if all are rendered unfit, void. If not all aren't, don't.</t>
  </si>
  <si>
    <t>usually, parties buy "subject to" the mortgage. This means they cannot be sued on the debt; the original mortgagor/transferor can. But if the party does not make payments, the bank can forclose (and, of course, sue the original mortgagor on the debt. If the party assumes the mortgage, they too can be sued on the debt</t>
  </si>
  <si>
    <t>if building caves in when neighbor digs, then to win, you have to show land would have caved absent building, OR that builder was negligent. Either works.</t>
  </si>
  <si>
    <t>1.435 avg</t>
  </si>
  <si>
    <t>under SOF, oral contract for goods &gt; $500 is invalid UNLESS (a) custom goods, (b) K admitted to court, OR © partial acceptance (in which case K is enforceable to extent of acceptance)</t>
  </si>
  <si>
    <t>modifications must be in writing if K, as modified, is within SOF</t>
  </si>
  <si>
    <t>firm offer extended for longer than 3 months is still valid for initial 3 months (not enforceable after)</t>
  </si>
  <si>
    <t xml:space="preserve">modifications: at CL, must have consideration. For sale of goods, may modify in good faith sans consideration. </t>
  </si>
  <si>
    <t>Bulls are domestic animals. D not liable for injuries caused by domestic animals unless knew or had reason to know they were uncommonly dangerous</t>
  </si>
  <si>
    <t>fetus born alive has cause of action against those who negligently cause prenatal injury</t>
  </si>
  <si>
    <t>mistake CAN negate a specific intent crime, e.g. largeny intent. If you grab what you think is your stuff, no larceny. (possible conversion in tort)</t>
  </si>
  <si>
    <t>mutual right of endorsement in covenanted subdivisions if (a) common dev scheme to lots at initial sales, and (b) notice to party sued. Aggrieved lot owner can sue for breach of covenant</t>
  </si>
  <si>
    <t>whether mortgage severs Joint Tenancy depends on state's theory. In lien theory, no severance, because Joint Tenant still owns. Under Title Theory, severance, and parties are now Tenants in Common. (also, Joint Tenant who doesn't sign mortgage isn't subject to it)</t>
  </si>
  <si>
    <t>General warranty deed runs with land. Enforceable by any subsequent buyer.</t>
  </si>
  <si>
    <t>RAP - watch for unborn widow red herring. Any future interests that vest within perp period are valid. To B, for life, then to B's widow for life, then to B's children is VALID remainder because B is measuring life. His widow and kids are set at his death.</t>
  </si>
  <si>
    <t>5A silence rights apply only AFTER initiation of crim proceedings. Before, and with private parties, silence in response to accusation can be implied admission by party opponent if: (a) party understood, (b) party capable of denying, and © reasonable person would have denied under the circumstances</t>
  </si>
  <si>
    <t>hearsay rule N/A for impeaching witnesses. Only for things offered to prove TOMA</t>
  </si>
  <si>
    <t>extrinsic evidence of prior inconsistent statement in collateral matter not allowed</t>
  </si>
  <si>
    <t>Best evidence rule != most persuasive evidence. Rather, it just means when contents of a document are to be proved, the original document (if available) must be offered. But if party is proving fact (e.g. a statement was made, in defamation case) and not TOMA, then any competant evidence is fine.</t>
  </si>
  <si>
    <t>specific instances of conduct to prove criminality is FINE. Not propensity evidence.</t>
  </si>
  <si>
    <t>that one can claim 5A silence on cross doesn't mean he gets his direct testimony in evidence. If 5A precludes adequate cross, direct will be stricken from record. Testimonial privilege vs. confrontation rights</t>
  </si>
  <si>
    <t>OPPOSING COUNSEL can get a present recollection refreshed doc into evidence per FRE 612. Normally they're excluded. Also, with good foundation, a past recollection recorded can be read in by direct counsel</t>
  </si>
  <si>
    <t>404b allows crim D's past bad acts to show (a) motive, (b) identity, or © opportunity. If A/B/C, NOT character evidence!</t>
  </si>
  <si>
    <t>nonverbal conduct can be an assertion, if indended to be. Evidence of prior ID requires that declarant be on witness stand! Otherwise, witness is testifying about an out of court statement, i.e. hearsay</t>
  </si>
  <si>
    <t>search incident to arrest in car cases: car can be searched ONLY IF a) driver not secured yet, or b) cop has reason to believe evidence of arresting crime will be found. OTHERWISE NO SEARCH of passenger/trunk. GANT.  SIA almost never allows trunk search.</t>
  </si>
  <si>
    <t>whole automobile can be searched if the cop has PC to think he'll find drugs</t>
  </si>
  <si>
    <t>ELEMENTS OF CRIME must be proven by state, BRD. But state may constitutionally place burden of proving affirmative defenses on defendant, by preponderance std</t>
  </si>
  <si>
    <t>gov can proscribe speech in public forum only where there's a serious, imminent threat to public order. Cops must be unable to control</t>
  </si>
  <si>
    <t>tax and spend power includes power to attach conditions to expenditures. If valid tax and spend, look out for supremacy clause conflicts</t>
  </si>
  <si>
    <t>under DP, entitled to notice/hearing before property depriviation. Quick post-deprivation hearing should be fine. What matters is RIGHT to hearing, not actual existence of hearing.</t>
  </si>
  <si>
    <t>ProxCause: D liable for harmful acts that are NORMAL incidents of or within increased risk he causes. Forseeability governs. Even criminal acts of others may be forseeable!</t>
  </si>
  <si>
    <t>transferred intent: intent to commit assault sufficies for battery (if touching happens)</t>
  </si>
  <si>
    <t>false imprisonment: shopkeeper's privilege doesn't apply for HOUR LONG delay (must be reasonable)</t>
  </si>
  <si>
    <t>wrongful death + contrib neg: if deceased w/ negligent, OR if actioner's neg lead to death, contribution!</t>
  </si>
  <si>
    <t>res ipsa: read question carefully. If no other option but D's negligence, use it</t>
  </si>
  <si>
    <t>defamation: "publication" includes statement at gathering, where 3rd parties overhear. TRUTH IS A DEFENSE. If constitutional defamation, plaintiff must prove falsity and fault. If public person, fault standard is knowledge/recklessness, i.e. malace. If private person, just negligence as to truth.</t>
  </si>
  <si>
    <t>possessor of life estate pav or f.s. determinable cannot validly continue a lease arrangement post her possession. Remaindermen not bound to any tenant!</t>
  </si>
  <si>
    <t>distinguish NOTICE from RACE NOTICE stattue. If notice, gfb wins if had no notice, regardless of recording.</t>
  </si>
  <si>
    <t>unrecorded deeds are VALID; recording just protects against subsequent purchasers</t>
  </si>
  <si>
    <t>mortgage joint liability: if assumption AND default, you can sue and win against both surety and defaulter (but only ONE recovery)</t>
  </si>
  <si>
    <t>landlord-tenant: estoppel is stricktly for remedying good faith reliance on other party's representations. No estoppel of liability in rental agreement. Rather, privity of estate is broken in assignments, so landlord can't go after assignor for rent</t>
  </si>
  <si>
    <t>mortgage foreclosure: satisfying 1st mortgage doesn’t wipe out 2nd; foreclosing on first will. But if first is satisfied, 2nd bestomces first. Still valid.</t>
  </si>
  <si>
    <t xml:space="preserve">specific performance is good remedy in land deals. Equitable conversion places post-K risk on buyer. </t>
  </si>
  <si>
    <t>deed DELIVERED upon valid recordation. Key to delivery is AUTHOR'S INTENT to pass all legal controls.</t>
  </si>
  <si>
    <t>valid easement passes with title regardless of wehther it's mentioned in conveyance. GFB can only escape if had NO notice, including constructive notice.</t>
  </si>
  <si>
    <t>K for sale of goods may be modified w/o consideration if sought in good faith. Writing only required if modified K falls w/I SOF  (any art 2 traders can modify, not just merchants)</t>
  </si>
  <si>
    <t>obligor has defenses to obligations as to assignor. But cant raise defenses assignor had against assignee!</t>
  </si>
  <si>
    <t>NOVATION substitutes new party for original party, and requires EVERYBODY's assent. If valid, completely replaces original party</t>
  </si>
  <si>
    <t>watch for express conditions precedent failing for supervening impossibility (K for A to fo X while B is home, but B gets sick and hospitalized. Excused)</t>
  </si>
  <si>
    <t>assignee/delegee can be bound to old contract even sans novation by implicitly accepting terms of prior K.  K between X and Y, x pays Y a salary. If X delegates to B and B continues to pay Y under the contract, he can't later breach it.</t>
  </si>
  <si>
    <t>accord and satisfaction: accord is change to debtor's consideration that parties agree on. Acceptance of new thing is accord; execution of accord is satisfaction</t>
  </si>
  <si>
    <t>account stated: when one payment is made to pay for a bunch of earlier invoices</t>
  </si>
  <si>
    <t>unilateral mistake defense valid (subcontractor context) where other party was on notice of mistake</t>
  </si>
  <si>
    <t>reasonableness of liquidated damages: 10x actual or expected damages won't be enforced, much too high. Also, you get liquid damages OR actual damages; NOT both</t>
  </si>
  <si>
    <t>Specific performance applies to leaseholds, but NOT if property subsequently leased to GFB. Same thing with sales; subsequent good faith buyer cuts off specific performance right.</t>
  </si>
  <si>
    <t>"No state shall, WITHOUT CONSENT OF CONGRESS," tax imports or exports."  So valid foreign imports tax if congress consents</t>
  </si>
  <si>
    <t>fed ct decisions MUST BE BINDING; else advisory opinion</t>
  </si>
  <si>
    <t>feds don’t like to enjoin pending st ct crim proceedings. But will if harassment or dp violation happening</t>
  </si>
  <si>
    <t>campaign/political speech gets 1A protection. Donations to candidates limitable. But $100 cap to causes/orgs/assn's NOT OK.</t>
  </si>
  <si>
    <t>right to travel is INTERSTATE</t>
  </si>
  <si>
    <t>p&amp;I of Art 4 involves state's discrimination against nonstate residents</t>
  </si>
  <si>
    <t>p&amp;I of 14A involves privilege of national citizenship</t>
  </si>
  <si>
    <t>PLAINTIFF must prove not rationally related to legit state interest under RBR. Under intermeriate or strict scrutiny, gov has burden of proof.</t>
  </si>
  <si>
    <t>if fundamental right at issue, avoid RBR choice/language!</t>
  </si>
  <si>
    <t>senate can't adjudicate border disputes; art 3 courts decide state v. state disagreements.</t>
  </si>
  <si>
    <t>intent for trespass is intent to bring about physical invasion. NOT INTENT TO TRESPASS. But also not just intent to do the thing that caused the trespass. Have to intend to enter upon land or interfere with chattle.</t>
  </si>
  <si>
    <t>no duty to licensees to repair dangerous conditions! ONLY DUTY TO INSPECT AND REPAIR FOR INVITEES (public). Just have to warn licensees of unreasonable risks/dangers that you know about</t>
  </si>
  <si>
    <t>joint and several liability: full judgement against EACH defendant. P can recover only once, but can recover from EITHER/ANY liable defendant in full (and then they sort it out). Judgement != recovery</t>
  </si>
  <si>
    <t>vicious guard dogs get intentional tort treatment. Battery. Cant use them to guard property only!</t>
  </si>
  <si>
    <t>no prior INCONSISTENT statement if witness says "I don't remember x" and party testifies about how witness described x to him formerly. Has to be INCONSISTENT, not just lack of memory</t>
  </si>
  <si>
    <t>Dead Man Act protects decedent's claimaints form interested parties claiming to have spoken with decedent. Must be successor in interest or some kind of representative to be protected</t>
  </si>
  <si>
    <t>present sense impression != state of mind! State of mind goes to intent of declarant to do something, e.g. "I am going to Cuba" in a letter. Present sense impression is also exception to hearsay rule, but is just comments made contemporaneously with sense impression of event</t>
  </si>
  <si>
    <t>disability of owner tolls SOL for adverse possession only if it existed when COA accrued, i.e. when adverse possession commenced. Subsequent disability will not toll</t>
  </si>
  <si>
    <t>zoning restrictions don't affect marketability of title. Only existing violations of zoning ordinances are encumbrance to title</t>
  </si>
  <si>
    <t>all land sale contracts have an implied warranty to deliver marketable titlte</t>
  </si>
  <si>
    <t>mortgagees are considered purchasers for value</t>
  </si>
  <si>
    <t>covenants in a warranty deed are for TITLE assurance; no protection against DEFECTS on property. But new homebuilders have an implied warranty of fitness for habilitation/construction</t>
  </si>
  <si>
    <t>enforcement of restrictive covenants in deeds IS state action. May enforce only if constitutional. Racial restrictions get strict scrutiny. Most will rbr, must be rationally related to legit gov interest</t>
  </si>
  <si>
    <t>time/place/manner restrictions must be CONTENT NEUTRAL. If not, they're content regulation that probably violates 1st Amendment</t>
  </si>
  <si>
    <t>contracts for goods is modificable in good faith. Even subsequent breach doesn't discharge modified term, though; can't unilaterally reneg in modification. Must reject/cancel/cover or accept and sue</t>
  </si>
  <si>
    <t>revocations effective on receipt. Receipt means possession, NOT actual knowledge</t>
  </si>
  <si>
    <t>UCC shipment of nonconforming goods is acceptance+breach, UNLESS seller notifices that it is just accomodation.</t>
  </si>
  <si>
    <t>normally risk shifts to buyer upon delivery to common carrier. BUT if goods were so defective that buyer had right to reject, risk doesn't shift to buyer until cure or acceptance</t>
  </si>
  <si>
    <t>you need 2 guilty minds for conspiracy. Agreement must be ACTUAL, at common law. No undercover cops.</t>
  </si>
  <si>
    <t>arson requires damage to STRUCTURE of building. Not mattress within (attempted arson)</t>
  </si>
  <si>
    <t>review easement by implication</t>
  </si>
  <si>
    <t>lease controls whether chattel was intended to become fixture ("so affixed that it becomes part of realty.") But anything built into structure--actual fixtures--cannot be removed by exiting tenant.</t>
  </si>
  <si>
    <t>join ALL parties for dec relief on restrictive covenant, because anyone in subdivision can enforce it against you. That they've acquiesed or had unclean hands are equitable defenses; even if good, they don't terminate the servitude</t>
  </si>
  <si>
    <t>remainder with no existing remaindermen alive is CONTINGENT; not vested subject to open</t>
  </si>
  <si>
    <t xml:space="preserve">grantee must ACCEPT deed for valid delivery/conveyance. Most states presume acceptance. But that's a rebuttable presumption. </t>
  </si>
  <si>
    <t>4 branches of invasion of privacy tort:  (1) publication of facts casting P in false light, (2) intrusion into P's affairs/seclusion, (3) making private facts public, and (4) misappropriation of Picture/name.</t>
  </si>
  <si>
    <t>prima facie case of commercial invation of privacy: P just has to show unauthorized use of P's name/image by D for commercial gain. That's it. Mistake as to consent no defense.</t>
  </si>
  <si>
    <t>in 3rd party action, parent's neg not imputed to child</t>
  </si>
  <si>
    <t>eggshell skull rule involves taking victims' physical or mental condition as you find them; NOT about their relationships</t>
  </si>
  <si>
    <t>president can void a treaty. His day to day conduct/powers over foreign affairs is paramount</t>
  </si>
  <si>
    <t>13th amendment enabling clause is serious stuff</t>
  </si>
  <si>
    <t>APPLICATION of 14A to vincidate rights must involve STATE ACTION</t>
  </si>
  <si>
    <t>where there's disc against IC or burden to IC, Dormant commerce clause analysis applies</t>
  </si>
  <si>
    <t>regulation of FOREIGN commerce is exclusvely federal;no 'minimal burden' dCC analysis</t>
  </si>
  <si>
    <t>court has discretion over cutting cross exam short, even if relevant, if meaningful opp to cross has been had.</t>
  </si>
  <si>
    <t>not hearsay if not offered to prove TOMA!</t>
  </si>
  <si>
    <t>present state of mind is DECLARANTS, so his mental condition must have been an issue, or otherwise useful for inference that intent was carried out</t>
  </si>
  <si>
    <t>dr patient privilege belongs to PATIENT</t>
  </si>
  <si>
    <t>in negligence cases, KNOWING a risk is different from the risk being correct, i.e. TOMA</t>
  </si>
  <si>
    <t>report can be admission, if, e.g., party is a city</t>
  </si>
  <si>
    <t>business records CAN have opinions in them, if customary. Not just facts</t>
  </si>
  <si>
    <t>expert witness status and competance are NEVEER collateral.  May be challenged or proven by extrinsic evidence. JUDGE decides who/when to qualify as expert</t>
  </si>
  <si>
    <t>scientific publications and learned treatises that are reliable are admissible as impeachment AND as substantive evidence. Expert must be on stand, reliablity must be established, material READ into evidence</t>
  </si>
  <si>
    <t>mishandling of relative's corpse precludes physical injury requirement for neg infliction of ED</t>
  </si>
  <si>
    <t>slander per se - look it up. DEFAMATORY STATEMENTS ASSUMED TO bE FALSE, if not constitutional/public defamation</t>
  </si>
  <si>
    <t>implied easement must be reasonably necessary</t>
  </si>
  <si>
    <t>equity enforced as equitable servitude! No privity required…</t>
  </si>
  <si>
    <t>coventants enforced at law, no equitable remedies!</t>
  </si>
  <si>
    <t>quitclaim deed doesn't affect warranty of title…</t>
  </si>
  <si>
    <t>holdover tenant gives LL 2 choices: (1) evict as trespasser or (2) bind to new periodic tenancy. If commercial tenant and term 1 year or longer, new term is year-to-year</t>
  </si>
  <si>
    <t>equitable mortgage: if deed given for security purposes. Creditor must forcclose via judicial action, like any mortgate. More likely when grantor owes debt, grantee promises to return deed post satisfaction, and there's low consideration</t>
  </si>
  <si>
    <t>statutory right of redemtion involves POST FORCLOSURE redemption. You can't waive redemption right in security instrument: no clogging equity of redemption. Can redeem in equity. (unless you separately waive for consideration)</t>
  </si>
  <si>
    <t>tentant must remove annexed chattlee BEFORE end of tenancy. Intent of tenant to improve property permanently governs during tenancy</t>
  </si>
  <si>
    <t>"knowing" includes wilful ignorance. D may not remain wilfully ignorant to avoid acting with a certain mens rea</t>
  </si>
  <si>
    <t>lack of consent is ELEMENT in rape; must be proven BRD. Contra self-defense, is affirmative defense. State may require that D prove that by preponderance</t>
  </si>
  <si>
    <t>larceny by trick is taking and carrying away, etc., but where possession was induced by misrepresentation</t>
  </si>
  <si>
    <t>false pretenses is basically larceny but where TITLE is obtained via intentional/knowing false statemetn w/ intent to defraud</t>
  </si>
  <si>
    <t>embezzlement is fraudulent conversion of another's property that another person rightfully possesses</t>
  </si>
  <si>
    <t>BURGLARY REQUIRES INTENT TO DO FELONY THEOREIN</t>
  </si>
  <si>
    <t>continuing trespass doctrine; later intent to deprive permanently relates back to wrongful taking; if no break, wrongful breaking "continues" to confluence of mens rea + actus reus</t>
  </si>
  <si>
    <t>agreement failing for want of consideration can still be offer, which a party can accept!</t>
  </si>
  <si>
    <t>SoF only to GOODs &gt; $500</t>
  </si>
  <si>
    <t>mofidication to do less for less price IS valid; consideration; each party gives up rights under unmodified K</t>
  </si>
  <si>
    <t>if offeree sends acceptance, mailbox rule triggered. He can't back out. Subsequent rejection makes it voidable at offeror's decision, IF offeror receives rejection first and relies on it</t>
  </si>
  <si>
    <t>anything without consideration is gratuitious</t>
  </si>
  <si>
    <t>FOB means seller pays to get shit to buyers destination</t>
  </si>
  <si>
    <t>once assigned, assigne becomes party entitle to performance. Once obligor knows that, he must perform for assignee</t>
  </si>
  <si>
    <t>review CA subjects</t>
  </si>
  <si>
    <t>you don't have to have violated a law or been prosecuted to have standing. Standing if concrete stake in outcome, and direct threat of injury</t>
  </si>
  <si>
    <t>a PERMANENT display on gov property, if not uniquely religious, is valid gov speech. Gov can decline to put other religious stuff on too</t>
  </si>
  <si>
    <t>Congressmen have no standing to challenge presidential overstep, e.g. line item veto</t>
  </si>
  <si>
    <t>prohibiting NONRESIDENTS from voting only gets RBR. It's reasonable. Usually voting prohibitions get SS</t>
  </si>
  <si>
    <t>congress can't confer standing! Can create substantive rights, enforceable. Indirect. BUT NOT DIRECT! That's art3 province</t>
  </si>
  <si>
    <t>preexisting duty ends with SOL</t>
  </si>
  <si>
    <t>if past debt enforceable but for tech defense (SOL, e.g.), subsequent written promise to perform is enforceable</t>
  </si>
  <si>
    <t>promissory estoppel is K-FORMATION defect remedy; there *should* have been a K. it is not a remedy for breach</t>
  </si>
  <si>
    <t>unilateral offer ACCEPTED by full performance only. BUT IRREVOCABLE as to performer upon start of performance</t>
  </si>
  <si>
    <t>AMBIGUITY: if neither party knows, formation defect. But if one party knows of ambiguity, decide in favor of party who didn't know; voidable on his option</t>
  </si>
  <si>
    <t>option windows not terminated by rejection of offeree! Hold it open til end of window</t>
  </si>
  <si>
    <t>D's guilty plea does not admit/condede legality of incriminating search or otherwise waive his 4A claims in subsequent civil damages action</t>
  </si>
  <si>
    <t>prior inconsistent statement of hearsay declarant. CAN be impleaced to same extent as those in court witnesses. Any statement by declarant inconsistent with his hearsay statement can be used to impeach!</t>
  </si>
  <si>
    <t>D may intro good character to show innocence. Testimony must relate to relevant trait. Can be OPINION OR REPUTATION evidence</t>
  </si>
  <si>
    <t>spousal communication privilege N/A in suits BETWEEN SPOUSES</t>
  </si>
  <si>
    <t>INVOLUNTARY TRANSFER: if future interest can be freely transferred, can be involuntarily so, too. Creditors can reach vested interests. (even subject to open; that they'll be diluted doesn’t matter)</t>
  </si>
  <si>
    <t>profit = hunting. Basically easement, but to take shit. For benefit of land = appurtenant. Profits are alienable; licenses are not!</t>
  </si>
  <si>
    <t>if easement/profit in gross for personal pleasure, can't transfer. If commercial, CAN.</t>
  </si>
  <si>
    <t>undue influence --&gt; voidable deed. NOT VOID. Only set aside if not passed to GFB. If GFB, cut off.</t>
  </si>
  <si>
    <t>nuisance-that no physical invasion is irrelevant.</t>
  </si>
  <si>
    <t>nuisance-that only single person has complained evinces hypersensitivity. Must be unreasonably disruptive to use and enjoyment</t>
  </si>
  <si>
    <t>consent to defamation: P asks for response in front of audience</t>
  </si>
  <si>
    <t>landlords can't sue for trespass. Only tenants can. Actual or constructive possession key. Even holdover tnenants or those without valid title/right can</t>
  </si>
  <si>
    <t>consent implied in law where action was necessary to save important property interest. Neccesity user has qualified privilege to save himself; absolute privilege (doesn't have to pay for damage) when trespass is done for proprietor's benefit</t>
  </si>
  <si>
    <t>U.S. can "impose" stuff on states by conditioning federal spending grants</t>
  </si>
  <si>
    <t>look for evidence of improper CONal discrimination (uniqueness isn't it; focus on merits)</t>
  </si>
  <si>
    <t>abstention only applies if state law affirmatively unclear</t>
  </si>
  <si>
    <t>"ritual" means religion… banning "ritual X" but not all x is suspect and probably free exercise violation</t>
  </si>
  <si>
    <t>missed vested subject to open; that interest is alienable and transferable, but not marketable title (there may be other claimants in the future)</t>
  </si>
  <si>
    <t>trespasser, even if good faith, not entitled to annexation of property he builds. He intends annexation to be permanent, and it is. And where he doesn't add value, no unjust enrichment. If he adds value, possibly unjust enrichment.</t>
  </si>
  <si>
    <t>cannot restrict transferability of fee simple! "and her heirs…. But if they try to sell, to David." is invalid. Strike executory interest</t>
  </si>
  <si>
    <t>ACCRETION (slow, imperceptible change) BELONGS TO RIPARIAN OWNER. Avulsion (sudden and noticeable) does not change property rights.</t>
  </si>
  <si>
    <t>outline essays. Review.</t>
  </si>
  <si>
    <t>outline essays. Review</t>
  </si>
  <si>
    <t>impossibility discharges K duty. But if partial performance, quasi-K recovery possible</t>
  </si>
  <si>
    <t>profit + costs = contract price - cost of completion   (when buyer breaches mid performance)</t>
  </si>
  <si>
    <t>economic duress is hard to win on</t>
  </si>
  <si>
    <t>K's for services need additional consideration for modification</t>
  </si>
  <si>
    <t>Divisible K's only if (1) performance of each party divided into 2 more more parts; (2)# of parts for each party is same; (3) parts intended as corresponding equivalents.  Not divisible if just progress payments</t>
  </si>
  <si>
    <t>party in material breach cannot recover on contract… POSSIBLY can recover on QC if other party would be unjustly enriched</t>
  </si>
  <si>
    <t>3rd party beneficiaries' rights vest when (1) they sue to enforce rights, (2) they assent to K as requested by parties, or (3) they detrimentally rely on rights under the contract</t>
  </si>
  <si>
    <t>accomplice must aid/counsel/abet DURING crime.  // principal's, convicted for same crime.</t>
  </si>
  <si>
    <t>contra ACCESSORIES after the fact, who hide/help after. That's a separate crime.</t>
  </si>
  <si>
    <t>no such thing as "zone of perpetration"</t>
  </si>
  <si>
    <t>attempt requires (1) specific intent to substantive crime and (2) substantial step (beyond mere prep) toward completing it</t>
  </si>
  <si>
    <t>larceny requires INTENT TO PERMANENTLY DEPRIVE. Increased risk != SUBSTANTIAL risk of loss that evinces intent to deprive (getaway car theft != larceny)</t>
  </si>
  <si>
    <t>no murder/manslaughter for arson committed under duress. Duress won't excuse direct murder, but will excuse arson if no knowledge that it'll kill human</t>
  </si>
  <si>
    <t>involuntary manslaughter if criminal negligence--&gt;death or if unlawful act (misdemeanor manslaughter)</t>
  </si>
  <si>
    <t>continuing trespass only if TAKING was WRONGFUL. Rightful taking but subsequent intent to permantently deprive != larceny</t>
  </si>
  <si>
    <t>no intent to committ larceny when you think it's your stuff… no intent to permanently deprive</t>
  </si>
  <si>
    <t>waiver of counsel scrutinized. But if D is insistent and judged competent to represent himself, must allow him to. Otherwise, reversible error</t>
  </si>
  <si>
    <t>atty-client privilege doesn't hinge on $ paid. Atty can claim privilege too. Presense of parent or necessary agent doesn't break privilege</t>
  </si>
  <si>
    <t>if lawyer hires Dr. to prep or examine D for litigation, DR is lawyer's representative/agent. ATTY-CLIENT priv applies, NOT DR-Patient, if DR is helping laywer provide legal services</t>
  </si>
  <si>
    <t xml:space="preserve">lack of consent is an element of false imprisonment. Consent is not an affirmative defense; may not consitutionally shift burden to D on that </t>
  </si>
  <si>
    <t>motion to strike ONLY where no earlier objection opportunity. If bad question, no objection, and witness answers it, you're stuck. Must object to the question. Motion to strike only where witness nonresponsive or blurts something out</t>
  </si>
  <si>
    <t>guilty plea (NOT CONVICTION) is conclusive admission by party opponent. Plea != conviction… conviction</t>
  </si>
  <si>
    <t>impeachment by extrinsic evidence of specific instances of conduct for witnesse's bad character ONLY ON CROSS</t>
  </si>
  <si>
    <t>judge is NOT bound by FRE when deciding prelim hearsay/admissibility fact.</t>
  </si>
  <si>
    <t>privity not required for SL; that's for warranty only</t>
  </si>
  <si>
    <t>sellers must anticipate reasonably forseeable misuses. Not dangerously defective for reasonably forseeable use is the standard</t>
  </si>
  <si>
    <t>no general tort immunity for kids. kids and invalids can commit; intent to do the act that matters  ("I thought I hit a bat" = no battery, but "he is kim jong ill so I punched him" = battery)</t>
  </si>
  <si>
    <t>parents can be liable for negligent supervision if their kid commits tort. Not vicarious liability. Alternative negligence theory</t>
  </si>
  <si>
    <t>intrusion into seclusion:  D must do some act that (1) intrudes into P's private affairs in a manner which (2) a reasonable person under the circumstances would find objectively objectionable.</t>
  </si>
  <si>
    <t>as long as reliance by 3rd party reasonably forseeable, need not be agency relationship (MISREPRESENTATION)</t>
  </si>
  <si>
    <t>misrepresentation: (1) false or misleading stmt of fact about past or present (2) scienter-D knows its false or w/o foundation, (3) intended to induce reliance, (4) reasonably relied on (if statement of fact, satisfied. If opinion only, prob not  (4) actual reliance and (5) damages.</t>
  </si>
  <si>
    <t>joint and several liability is the OPPOSITE of proportional fault contribution.</t>
  </si>
  <si>
    <t>affirmative duty to protect employees against unreasonably risk of injury WHILE ACTING IN SCOPE OF EMPLOYMENT</t>
  </si>
  <si>
    <t xml:space="preserve">false light elements: (1)  D attributes to P acts he didn't do or beliefs he doesn't hold, (2) publishes this representation, and (3) objectively reasonably people would find it objectionable. </t>
  </si>
  <si>
    <t>at CL, general damages once defamation is shown. Reputation harmed. Only must show special damages for slander (unless slander per se: business insults, moral turpitude accusations, awful disease, unchastity… there, genreal damages presumed</t>
  </si>
  <si>
    <t>threat of IMMEDIATE harm for standing. Not 2 years from now.</t>
  </si>
  <si>
    <t>only closure of pretrial hearing if NECESSARY TO PRESERVE OVERRIDING INTEREST. Almost never done.</t>
  </si>
  <si>
    <t>obscenity must not have serious redeeming merit</t>
  </si>
  <si>
    <t>no procedural protection for corporeal punishment in schools</t>
  </si>
  <si>
    <t>if property interest in job (for cause firing only), need a PRE termination hearing</t>
  </si>
  <si>
    <t>taxing beer but not wine isn't impermissible disc, even if wine makers are in state and beer makers are OOS</t>
  </si>
  <si>
    <t>imply consent for socially acceptable batteries. Harmful or offensive? Nope.</t>
  </si>
  <si>
    <t>if reduce value of property, trespass to chattels</t>
  </si>
  <si>
    <t>no costs of raising child in wrongful birth scenarios</t>
  </si>
  <si>
    <t>public figure --&gt; must prove actual malice</t>
  </si>
  <si>
    <t>look for business expectancy, not just straight k</t>
  </si>
  <si>
    <t>ordinary contrib neg no defense to SL; only assumption of risk type contrib neg is</t>
  </si>
  <si>
    <t>defemation: publication is intentional OR NEGLIGENT, even</t>
  </si>
  <si>
    <t>false imprisonment: act can be directed at P's property if the effect is to keep him bound</t>
  </si>
  <si>
    <t>negligent misdiagnosis = harm</t>
  </si>
  <si>
    <t>company on the hook for respondeat superior. But can go after neg employee for indemnity</t>
  </si>
  <si>
    <t>common carriers (taxis) have nondelegable duty to provide safe vehicles</t>
  </si>
  <si>
    <t>honeybees, pigeons are domestic animals</t>
  </si>
  <si>
    <t>rescues can't be NEGLIGENT. Gross negligence not reaquired for rescuer liability</t>
  </si>
  <si>
    <t>exceeding scope of invitation will demote invitee to licensee (in which case, there's no duty to inspect)</t>
  </si>
  <si>
    <t>battery - must intend to cause contact!</t>
  </si>
  <si>
    <t>reasonable use is anythig that's not malicious. Swimming pools are reasonable.</t>
  </si>
  <si>
    <t>sr interests not effected by forclosure. Junior interests wiped out</t>
  </si>
  <si>
    <t>landlord can bind a tenant to new rent if notifies tenant of rent and tenant stays (even if landlord subsequently cashes rent check)</t>
  </si>
  <si>
    <t>notice in covenants running analysis is goverend by recording acts</t>
  </si>
  <si>
    <t>larceny on your own property if other person had superior possessory right to it. POSSESSION, NOT TITLE</t>
  </si>
  <si>
    <t>only liable for crimes in furtherance of conspiracy (reasonably forseeable)</t>
  </si>
  <si>
    <t>attempt is ALWAYS specific intent</t>
  </si>
  <si>
    <t>larceny is about possession, not ownership</t>
  </si>
  <si>
    <t>prosecution must prove ALL ELEMENTS BRD</t>
  </si>
  <si>
    <t>others' confessions admissible, if judge gives proper limiting instruction</t>
  </si>
  <si>
    <t>false imprisonment is KNOWING that you're unlawfully confining someone. Specific intent. Legal mistake negates intent.</t>
  </si>
  <si>
    <t xml:space="preserve">shooting at fleeing felon is authorized by law. </t>
  </si>
  <si>
    <t>default rule: searches need warrants</t>
  </si>
  <si>
    <t>felony murder only if death DURING the felony commission</t>
  </si>
  <si>
    <t>involuntary intoxication is ALWAYS A GOOD DEFENSE. Treated as insanity. If insanity text for jx fails, so too will intox</t>
  </si>
  <si>
    <t>m'naughten:  (1) could not distinguish between rigth and wrong re acts or (2) could not appreciate nature of his actions</t>
  </si>
  <si>
    <t>irresistable impulse: could not conform conduct to the law</t>
  </si>
  <si>
    <t>MPC = irrest impulse + mnaughten</t>
  </si>
  <si>
    <t>assault = attempted battery specific intent) or creation of reasonable fear of immmentn bodily harm (general intent)</t>
  </si>
  <si>
    <t>possession just means control long enough to be able to dispossess</t>
  </si>
  <si>
    <t>knowledge of crime but no intent to help means no accomplice mens rea</t>
  </si>
  <si>
    <t>ATTEMPT AND SOLICITATION MERGE INTO SUBSTANTIVE COMPLETED OFFENSE (attempt to offense, solicitation to conspiracy)</t>
  </si>
  <si>
    <t>"carrying away" in larceny satisfied if there is SOME MOVEMENT of property toward carrying away. Doesn't have to leave burlarized house</t>
  </si>
  <si>
    <t>if presumption, and other side introduced no rebuttal evidence, jury must conclude presumption is true</t>
  </si>
  <si>
    <t>affadavit typically asserts TOM</t>
  </si>
  <si>
    <t>policy rule is against guilty PLEAS AND OFFERS and WITHDRAWN PLEASE.   DOES NOT APPLY to accepted pleas (convictions)</t>
  </si>
  <si>
    <t>polygraphs are misleading and innacurate; but not per se illegal under FRE</t>
  </si>
  <si>
    <t>rebuttable presumption shifts burden of going forward with evidence. Burden of persuasion never shifted</t>
  </si>
  <si>
    <t>conspirator admission only if in furtherance of conspiracy. Statement against interest is fallback to party admission</t>
  </si>
  <si>
    <t>hearsay within hearsay is tricky, but watch for excited utterance as to an admission</t>
  </si>
  <si>
    <t>past recollection recorded: party can READ it into evidence, if foundation. BUT ONLY OTHER SIDE can offer the DOCUMENT into evidence</t>
  </si>
  <si>
    <t>liability insurance =! Casualty insurance. Casualty ins is admissable to show motive</t>
  </si>
  <si>
    <t>judge makes preliminary fact call. Evidence must be heard from both sides.. Judge may choose whether to excuse jury.</t>
  </si>
  <si>
    <t>presumption is procedural; if prima facie substantive eleement, apply state law wrt presunmption.</t>
  </si>
  <si>
    <t>DR-PATIENT privlege DOES NOT EXIST in FRE</t>
  </si>
  <si>
    <t>20% alteration IS MATERIAL alteration</t>
  </si>
  <si>
    <t>no such thing as conditional gift theory</t>
  </si>
  <si>
    <t>consideration is often to a promise to perform… not the performance itself</t>
  </si>
  <si>
    <t>LEARN THIRD PARTY VESTED RIGHTS, intended v. incidental beneficiary</t>
  </si>
  <si>
    <t>intended beneficiary specifically mentioned in K: but obligor still has same defenses as against original obliggee</t>
  </si>
  <si>
    <t>if impossibilty/impracticability WHEN THE K MADE, unavailable. Must try for mutual mistake</t>
  </si>
  <si>
    <t>mutual mistake excuses where (1) basic nonassumption of K, (2) was material in its effect, and (3) neither party assumed the risk</t>
  </si>
  <si>
    <t>personal duties involving skill or unique knowledge are NONDELEGABLE</t>
  </si>
  <si>
    <t>parol evidence VARIES writing, whereas, e.g., lack of condition precedent negates it</t>
  </si>
  <si>
    <t>UCC modifications MUST BE MADE IN GOOD FAITH</t>
  </si>
  <si>
    <t>for breached personal services, recover a reasonable value/fee.  NOT NECESSARILY "usual fee"</t>
  </si>
  <si>
    <t>UCC allows for assignment of requirements contracts ONLY IF assignee makes good faith endeavour not to alter them</t>
  </si>
  <si>
    <t>merchant confirmatory memo; signed by 1, not objected 2 w/o 10 days, BINDING TO BOTH</t>
  </si>
  <si>
    <t>tax based on content in press unCONal</t>
  </si>
  <si>
    <t>UCC last shot doctrine. Acceptance with additional terms is valid, and those terms valud, UNLESS (1) materially change offer, (2) offeror limits acceptance to terms offerred, or (3) offeror objects to modification within reasonable time</t>
  </si>
  <si>
    <t>common law (non goods) retains mirror image rule. Last shot doctrine IF performance</t>
  </si>
  <si>
    <t>buyer has duty to inspect. No title search is valid without possessory inspection. On constructive notice for whatever possession/inspection would yield.</t>
  </si>
  <si>
    <t>make flashcards, review outlines</t>
  </si>
  <si>
    <t>Read Agency</t>
  </si>
  <si>
    <t>CA Subjects and Written Portion</t>
  </si>
  <si>
    <t>MBE Subjects and Questions</t>
  </si>
  <si>
    <t>Read Conlaw</t>
  </si>
  <si>
    <t>Read Contracts</t>
  </si>
  <si>
    <t>Read Crimlaw, Crimpro</t>
  </si>
  <si>
    <t>Do Crim Set 1. Read Evidence</t>
  </si>
  <si>
    <t>Read Property</t>
  </si>
  <si>
    <t xml:space="preserve">Read Torts </t>
  </si>
  <si>
    <t>Do 100 Question MBE Preview Exam. Do Conlaw, Contracts Set 1.</t>
  </si>
  <si>
    <t>Read Partnership</t>
  </si>
  <si>
    <t>Read Prof Resp, Remedies</t>
  </si>
  <si>
    <t>Read Trusts, Wills</t>
  </si>
  <si>
    <t>Read Wills</t>
  </si>
  <si>
    <t xml:space="preserve">Read about performance test </t>
  </si>
  <si>
    <t>Read about essays. Review.</t>
  </si>
  <si>
    <t>EXAM DATE</t>
  </si>
  <si>
    <t>review MBE errors, review outlines</t>
  </si>
  <si>
    <t>Do contracts set 5</t>
  </si>
  <si>
    <t>Do Crim &amp; Evidence Set 5</t>
  </si>
  <si>
    <t>Do Conlaw &amp; Torts &amp; Property Set 5</t>
  </si>
  <si>
    <t>Do Torts &amp; Crim &amp; Contracts &amp; Evidence Set 4</t>
  </si>
  <si>
    <t>Do Property &amp; Torts &amp; Evidence set 1. Also Evidence Set 2</t>
  </si>
  <si>
    <t>Do all remaining set 2's</t>
  </si>
  <si>
    <t>Do all set 3's</t>
  </si>
  <si>
    <t>none - day off</t>
  </si>
  <si>
    <t>Do 50 questions of MBE Simulated Final Exam</t>
  </si>
  <si>
    <t>Do Conlaw, Property Set 4</t>
  </si>
  <si>
    <t>off day - MBE focus</t>
  </si>
  <si>
    <t># correct</t>
  </si>
  <si>
    <t># done</t>
  </si>
  <si>
    <t>SUBJECT</t>
  </si>
  <si>
    <t>% correct</t>
  </si>
  <si>
    <t>Date</t>
  </si>
  <si>
    <t>review MBE errors</t>
  </si>
  <si>
    <t>review flashcards, outlines</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</si>
</sst>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2"/>
      <color theme="1"/>
      <name val="Calibri"/>
      <family val="2"/>
      <scheme val="minor"/>
    </font>
    <font>
      <b/>
      <sz val="12"/>
      <color theme="1"/>
      <name val="Calibri"/>
      <family val="2"/>
      <scheme val="minor"/>
    </font>
    <font>
      <u/>
      <sz val="12"/>
      <color theme="10"/>
      <name val="Calibri"/>
      <family val="2"/>
      <scheme val="minor"/>
    </font>
    <font>
      <u/>
      <sz val="12"/>
      <color theme="11"/>
      <name val="Calibri"/>
      <family val="2"/>
      <scheme val="minor"/>
    </font>
    <font>
      <sz val="12"/>
      <color rgb="FF000000"/>
      <name val="Calibri"/>
      <family val="2"/>
      <scheme val="minor"/>
    </font>
    <font>
      <sz val="12"/>
      <color rgb="FFFF0000"/>
      <name val="Calibri"/>
      <family val="2"/>
      <scheme val="minor"/>
    </font>
    <font>
      <b/>
      <sz val="12"/>
      <color rgb="FFFF0000"/>
      <name val="Calibri"/>
      <scheme val="minor"/>
    </font>
    <font>
      <b/>
      <sz val="12"/>
      <color rgb="FF0000FF"/>
      <name val="Calibri"/>
      <scheme val="minor"/>
    </font>
  </fonts>
  <fills count="2">
    <fill>
      <patternFill patternType="none"/>
    </fill>
    <fill>
      <patternFill patternType="gray125"/>
    </fill>
  </fills>
  <borders count="1">
    <border>
      <left/>
      <right/>
      <top/>
      <bottom/>
      <diagonal/>
    </border>
  </borders>
  <cellStyleXfs count="135">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cellStyleXfs>
  <cellXfs count="7">
    <xf numFmtId="0" fontId="0" fillId="0" borderId="0" xfId="0"/>
    <xf numFmtId="16" fontId="0" fillId="0" borderId="0" xfId="0" applyNumberFormat="1"/>
    <xf numFmtId="0" fontId="4" fillId="0" borderId="0" xfId="0" applyFont="1"/>
    <xf numFmtId="0" fontId="1" fillId="0" borderId="0" xfId="0" applyFont="1"/>
    <xf numFmtId="0" fontId="5" fillId="0" borderId="0" xfId="0" applyFont="1"/>
    <xf numFmtId="0" fontId="6" fillId="0" borderId="0" xfId="0" applyFont="1"/>
    <xf numFmtId="0" fontId="7" fillId="0" borderId="0" xfId="0" applyFont="1"/>
  </cellXfs>
  <cellStyles count="135">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Normal" xfId="0" builtinId="0"/>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11" Type="http://schemas.openxmlformats.org/officeDocument/2006/relationships/styles" Target="styles.xml"/><Relationship Id="rId12" Type="http://schemas.openxmlformats.org/officeDocument/2006/relationships/sharedStrings" Target="sharedStrings.xml"/><Relationship Id="rId13"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0"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9"/>
  <sheetViews>
    <sheetView tabSelected="1" workbookViewId="0">
      <selection activeCell="B27" sqref="B27"/>
    </sheetView>
  </sheetViews>
  <sheetFormatPr baseColWidth="10" defaultRowHeight="15" x14ac:dyDescent="0"/>
  <cols>
    <col min="1" max="1" width="18.5" customWidth="1"/>
    <col min="2" max="2" width="32.33203125" customWidth="1"/>
    <col min="3" max="3" width="48.33203125" customWidth="1"/>
    <col min="4" max="4" width="15.33203125" customWidth="1"/>
    <col min="6" max="6" width="16.1640625" customWidth="1"/>
    <col min="9" max="9" width="14.1640625" customWidth="1"/>
  </cols>
  <sheetData>
    <row r="1" spans="1:10">
      <c r="A1" s="4" t="s">
        <v>391</v>
      </c>
      <c r="B1" s="4" t="s">
        <v>359</v>
      </c>
      <c r="C1" s="4" t="s">
        <v>360</v>
      </c>
      <c r="D1" s="4" t="s">
        <v>1</v>
      </c>
      <c r="E1" s="4" t="s">
        <v>2</v>
      </c>
      <c r="F1" s="4" t="s">
        <v>3</v>
      </c>
      <c r="G1" s="4" t="s">
        <v>9</v>
      </c>
      <c r="H1" s="4" t="s">
        <v>24</v>
      </c>
    </row>
    <row r="2" spans="1:10">
      <c r="A2" s="1">
        <v>41091</v>
      </c>
      <c r="B2" t="s">
        <v>358</v>
      </c>
      <c r="C2" t="s">
        <v>361</v>
      </c>
      <c r="D2">
        <v>25</v>
      </c>
      <c r="E2">
        <v>19</v>
      </c>
      <c r="F2">
        <f>E2/D2</f>
        <v>0.76</v>
      </c>
      <c r="G2">
        <v>25</v>
      </c>
      <c r="H2" t="s">
        <v>11</v>
      </c>
    </row>
    <row r="3" spans="1:10">
      <c r="A3" s="1">
        <v>41092</v>
      </c>
      <c r="B3" t="s">
        <v>62</v>
      </c>
      <c r="C3" t="s">
        <v>362</v>
      </c>
      <c r="D3">
        <v>25</v>
      </c>
      <c r="E3">
        <v>16</v>
      </c>
      <c r="F3">
        <f t="shared" ref="F3:F18" si="0">E3/D3</f>
        <v>0.64</v>
      </c>
      <c r="G3">
        <v>25</v>
      </c>
      <c r="H3" t="s">
        <v>11</v>
      </c>
    </row>
    <row r="4" spans="1:10">
      <c r="A4" s="1">
        <v>41093</v>
      </c>
      <c r="B4" t="s">
        <v>64</v>
      </c>
      <c r="C4" t="s">
        <v>363</v>
      </c>
      <c r="D4">
        <v>25</v>
      </c>
      <c r="E4">
        <v>19</v>
      </c>
      <c r="F4">
        <f t="shared" si="0"/>
        <v>0.76</v>
      </c>
      <c r="G4">
        <v>25</v>
      </c>
      <c r="H4" t="s">
        <v>11</v>
      </c>
    </row>
    <row r="5" spans="1:10">
      <c r="A5" s="1">
        <v>41094</v>
      </c>
      <c r="B5" t="s">
        <v>63</v>
      </c>
      <c r="C5" t="s">
        <v>364</v>
      </c>
      <c r="D5">
        <f>18+25+18</f>
        <v>61</v>
      </c>
      <c r="E5">
        <v>43</v>
      </c>
      <c r="F5">
        <f t="shared" si="0"/>
        <v>0.70491803278688525</v>
      </c>
      <c r="G5">
        <v>61</v>
      </c>
      <c r="H5" t="s">
        <v>11</v>
      </c>
    </row>
    <row r="6" spans="1:10">
      <c r="A6" s="1">
        <v>41095</v>
      </c>
      <c r="B6" t="s">
        <v>386</v>
      </c>
      <c r="C6" t="s">
        <v>365</v>
      </c>
      <c r="D6">
        <v>25</v>
      </c>
      <c r="E6">
        <v>18</v>
      </c>
      <c r="F6">
        <f t="shared" si="0"/>
        <v>0.72</v>
      </c>
      <c r="G6">
        <v>25</v>
      </c>
      <c r="H6" t="s">
        <v>11</v>
      </c>
    </row>
    <row r="7" spans="1:10">
      <c r="A7" s="1">
        <v>41096</v>
      </c>
      <c r="B7" t="s">
        <v>386</v>
      </c>
      <c r="C7" t="s">
        <v>366</v>
      </c>
      <c r="D7">
        <v>25</v>
      </c>
      <c r="E7">
        <v>20</v>
      </c>
      <c r="F7">
        <f t="shared" si="0"/>
        <v>0.8</v>
      </c>
      <c r="G7">
        <v>25</v>
      </c>
      <c r="H7" t="s">
        <v>11</v>
      </c>
    </row>
    <row r="8" spans="1:10" ht="25" customHeight="1">
      <c r="A8" s="1">
        <v>41097</v>
      </c>
      <c r="B8" t="s">
        <v>368</v>
      </c>
      <c r="C8" t="s">
        <v>367</v>
      </c>
      <c r="D8">
        <v>136</v>
      </c>
      <c r="E8">
        <v>81</v>
      </c>
      <c r="F8">
        <f t="shared" si="0"/>
        <v>0.59558823529411764</v>
      </c>
      <c r="G8">
        <v>136</v>
      </c>
      <c r="H8" t="s">
        <v>11</v>
      </c>
    </row>
    <row r="9" spans="1:10">
      <c r="A9" s="1">
        <v>41098</v>
      </c>
      <c r="B9" t="s">
        <v>369</v>
      </c>
      <c r="C9" t="s">
        <v>380</v>
      </c>
      <c r="D9">
        <v>72</v>
      </c>
      <c r="E9">
        <v>60</v>
      </c>
      <c r="F9">
        <f t="shared" si="0"/>
        <v>0.83333333333333337</v>
      </c>
      <c r="G9">
        <v>72</v>
      </c>
      <c r="H9" t="s">
        <v>11</v>
      </c>
    </row>
    <row r="10" spans="1:10">
      <c r="A10" s="1">
        <v>41099</v>
      </c>
      <c r="B10" t="s">
        <v>370</v>
      </c>
      <c r="C10" t="s">
        <v>381</v>
      </c>
      <c r="D10">
        <v>90</v>
      </c>
      <c r="E10">
        <v>74</v>
      </c>
      <c r="F10">
        <f t="shared" si="0"/>
        <v>0.82222222222222219</v>
      </c>
      <c r="G10">
        <v>90</v>
      </c>
      <c r="H10" t="s">
        <v>11</v>
      </c>
    </row>
    <row r="11" spans="1:10">
      <c r="A11" s="1">
        <v>41100</v>
      </c>
      <c r="B11" t="s">
        <v>371</v>
      </c>
      <c r="C11" t="s">
        <v>382</v>
      </c>
      <c r="D11">
        <v>108</v>
      </c>
      <c r="E11">
        <v>74</v>
      </c>
      <c r="F11">
        <f t="shared" si="0"/>
        <v>0.68518518518518523</v>
      </c>
      <c r="G11">
        <v>108</v>
      </c>
      <c r="H11" t="s">
        <v>11</v>
      </c>
    </row>
    <row r="12" spans="1:10">
      <c r="A12" s="1">
        <v>41101</v>
      </c>
      <c r="B12" t="s">
        <v>372</v>
      </c>
      <c r="C12" t="s">
        <v>383</v>
      </c>
      <c r="D12">
        <v>0</v>
      </c>
      <c r="E12">
        <v>0</v>
      </c>
      <c r="F12">
        <v>0</v>
      </c>
      <c r="G12">
        <v>0</v>
      </c>
      <c r="H12" t="s">
        <v>11</v>
      </c>
    </row>
    <row r="13" spans="1:10">
      <c r="A13" s="1">
        <v>41102</v>
      </c>
      <c r="B13" t="s">
        <v>214</v>
      </c>
      <c r="C13" t="s">
        <v>384</v>
      </c>
      <c r="D13">
        <v>50</v>
      </c>
      <c r="E13">
        <v>30</v>
      </c>
      <c r="F13">
        <f t="shared" si="0"/>
        <v>0.6</v>
      </c>
      <c r="G13">
        <v>50</v>
      </c>
      <c r="H13" t="s">
        <v>11</v>
      </c>
    </row>
    <row r="14" spans="1:10">
      <c r="A14" s="1">
        <v>41103</v>
      </c>
      <c r="B14" t="s">
        <v>214</v>
      </c>
      <c r="C14" t="s">
        <v>385</v>
      </c>
      <c r="D14">
        <v>36</v>
      </c>
      <c r="E14">
        <v>28</v>
      </c>
      <c r="F14">
        <f t="shared" si="0"/>
        <v>0.77777777777777779</v>
      </c>
      <c r="G14">
        <v>36</v>
      </c>
      <c r="H14" t="s">
        <v>11</v>
      </c>
    </row>
    <row r="15" spans="1:10">
      <c r="A15" s="1">
        <v>41104</v>
      </c>
      <c r="B15" t="s">
        <v>214</v>
      </c>
      <c r="C15" t="s">
        <v>379</v>
      </c>
      <c r="D15">
        <v>72</v>
      </c>
      <c r="E15">
        <v>47</v>
      </c>
      <c r="F15">
        <f t="shared" si="0"/>
        <v>0.65277777777777779</v>
      </c>
      <c r="G15">
        <v>72</v>
      </c>
      <c r="H15" t="s">
        <v>11</v>
      </c>
    </row>
    <row r="16" spans="1:10">
      <c r="A16" s="1">
        <v>41105</v>
      </c>
      <c r="B16" t="s">
        <v>373</v>
      </c>
      <c r="C16" t="s">
        <v>378</v>
      </c>
      <c r="D16">
        <v>108</v>
      </c>
      <c r="E16">
        <v>72</v>
      </c>
      <c r="F16">
        <f t="shared" si="0"/>
        <v>0.66666666666666663</v>
      </c>
      <c r="G16">
        <v>108</v>
      </c>
      <c r="H16" t="s">
        <v>11</v>
      </c>
      <c r="J16" s="2"/>
    </row>
    <row r="17" spans="1:13">
      <c r="A17" s="1">
        <v>41106</v>
      </c>
      <c r="B17" t="s">
        <v>247</v>
      </c>
      <c r="C17" t="s">
        <v>377</v>
      </c>
      <c r="D17">
        <v>72</v>
      </c>
      <c r="E17">
        <v>46</v>
      </c>
      <c r="F17">
        <f t="shared" si="0"/>
        <v>0.63888888888888884</v>
      </c>
      <c r="G17">
        <v>72</v>
      </c>
      <c r="H17" t="s">
        <v>11</v>
      </c>
      <c r="J17" s="2"/>
    </row>
    <row r="18" spans="1:13">
      <c r="A18" s="1">
        <v>41107</v>
      </c>
      <c r="B18" t="s">
        <v>248</v>
      </c>
      <c r="C18" s="2" t="s">
        <v>376</v>
      </c>
      <c r="D18">
        <v>36</v>
      </c>
      <c r="E18">
        <v>21</v>
      </c>
      <c r="F18">
        <f t="shared" si="0"/>
        <v>0.58333333333333337</v>
      </c>
      <c r="G18">
        <v>36</v>
      </c>
      <c r="H18" t="s">
        <v>11</v>
      </c>
      <c r="J18" s="2"/>
    </row>
    <row r="19" spans="1:13">
      <c r="A19" s="1">
        <v>41108</v>
      </c>
      <c r="B19" t="s">
        <v>357</v>
      </c>
      <c r="C19" s="2" t="s">
        <v>375</v>
      </c>
      <c r="D19">
        <v>0</v>
      </c>
      <c r="G19">
        <v>0</v>
      </c>
      <c r="H19" t="s">
        <v>11</v>
      </c>
      <c r="J19" s="2"/>
    </row>
    <row r="20" spans="1:13">
      <c r="A20" s="1">
        <v>41109</v>
      </c>
      <c r="B20" t="s">
        <v>357</v>
      </c>
      <c r="C20" s="2" t="s">
        <v>375</v>
      </c>
      <c r="D20">
        <v>0</v>
      </c>
      <c r="G20">
        <v>0</v>
      </c>
      <c r="H20" t="s">
        <v>11</v>
      </c>
      <c r="J20" s="2"/>
    </row>
    <row r="21" spans="1:13">
      <c r="A21" s="1">
        <v>41110</v>
      </c>
      <c r="B21" t="s">
        <v>357</v>
      </c>
      <c r="C21" s="2" t="s">
        <v>375</v>
      </c>
      <c r="D21">
        <v>0</v>
      </c>
      <c r="G21">
        <v>0</v>
      </c>
      <c r="H21" t="s">
        <v>11</v>
      </c>
      <c r="J21" s="2"/>
    </row>
    <row r="22" spans="1:13">
      <c r="A22" s="1">
        <v>41111</v>
      </c>
      <c r="B22" t="s">
        <v>393</v>
      </c>
      <c r="C22" s="2" t="s">
        <v>392</v>
      </c>
      <c r="D22">
        <v>0</v>
      </c>
      <c r="G22">
        <v>0</v>
      </c>
      <c r="H22" t="s">
        <v>11</v>
      </c>
      <c r="J22" s="2"/>
    </row>
    <row r="23" spans="1:13">
      <c r="A23" s="1">
        <v>41112</v>
      </c>
      <c r="B23" t="s">
        <v>393</v>
      </c>
      <c r="C23" s="2" t="s">
        <v>392</v>
      </c>
      <c r="D23">
        <v>0</v>
      </c>
      <c r="G23">
        <v>0</v>
      </c>
      <c r="H23" t="s">
        <v>11</v>
      </c>
      <c r="J23" s="2"/>
    </row>
    <row r="24" spans="1:13">
      <c r="A24" s="1">
        <v>41113</v>
      </c>
      <c r="B24" t="s">
        <v>393</v>
      </c>
      <c r="C24" s="2" t="s">
        <v>392</v>
      </c>
      <c r="D24">
        <v>0</v>
      </c>
      <c r="G24">
        <v>0</v>
      </c>
      <c r="H24" t="s">
        <v>11</v>
      </c>
    </row>
    <row r="25" spans="1:13">
      <c r="A25" s="1">
        <v>41114</v>
      </c>
      <c r="B25" t="s">
        <v>374</v>
      </c>
      <c r="C25" s="2"/>
    </row>
    <row r="26" spans="1:13">
      <c r="A26" s="1"/>
      <c r="C26" s="2"/>
    </row>
    <row r="27" spans="1:13">
      <c r="A27" s="1"/>
    </row>
    <row r="28" spans="1:13">
      <c r="A28" s="1"/>
      <c r="C28" s="5" t="s">
        <v>6</v>
      </c>
      <c r="D28" s="5">
        <f>SUM(D2:D24)</f>
        <v>966</v>
      </c>
      <c r="E28" s="5"/>
      <c r="F28" s="5" t="s">
        <v>10</v>
      </c>
      <c r="G28" s="5">
        <f>SUM(G2:G24)</f>
        <v>966</v>
      </c>
      <c r="J28" s="2"/>
      <c r="K28" s="2"/>
      <c r="L28" s="2"/>
      <c r="M28" s="2"/>
    </row>
    <row r="29" spans="1:13">
      <c r="A29" s="1"/>
      <c r="C29" s="5" t="s">
        <v>7</v>
      </c>
      <c r="D29" s="5">
        <f>SUM(E2:E23)</f>
        <v>668</v>
      </c>
      <c r="E29" s="5"/>
      <c r="F29" s="5"/>
      <c r="G29" s="5"/>
      <c r="J29" s="2"/>
      <c r="K29" s="2"/>
      <c r="L29" s="2"/>
      <c r="M29" s="2"/>
    </row>
    <row r="30" spans="1:13">
      <c r="A30" s="1"/>
      <c r="C30" s="5" t="s">
        <v>8</v>
      </c>
      <c r="D30" s="5">
        <f>D29/D28</f>
        <v>0.69151138716356109</v>
      </c>
      <c r="E30" s="5"/>
      <c r="F30" s="5"/>
      <c r="G30" s="5"/>
      <c r="J30" s="2"/>
      <c r="K30" s="2"/>
      <c r="L30" s="2"/>
      <c r="M30" s="2"/>
    </row>
    <row r="31" spans="1:13">
      <c r="A31" s="1"/>
      <c r="J31" s="2"/>
      <c r="K31" s="2"/>
      <c r="L31" s="2"/>
      <c r="M31" s="2"/>
    </row>
    <row r="32" spans="1:13">
      <c r="A32" s="1"/>
      <c r="J32" s="2"/>
      <c r="K32" s="2"/>
      <c r="L32" s="2"/>
      <c r="M32" s="2"/>
    </row>
    <row r="33" spans="1:13">
      <c r="A33" s="1"/>
      <c r="J33" s="2"/>
      <c r="K33" s="2"/>
      <c r="L33" s="2"/>
      <c r="M33" s="2"/>
    </row>
    <row r="34" spans="1:13">
      <c r="A34" s="1"/>
      <c r="J34" s="2"/>
      <c r="K34" s="2"/>
      <c r="L34" s="2"/>
      <c r="M34" s="2"/>
    </row>
    <row r="35" spans="1:13">
      <c r="A35" s="1"/>
      <c r="J35" s="2"/>
      <c r="K35" s="2"/>
      <c r="L35" s="2"/>
      <c r="M35" s="2"/>
    </row>
    <row r="36" spans="1:13">
      <c r="A36" s="1"/>
      <c r="J36" s="2"/>
      <c r="K36" s="2"/>
      <c r="L36" s="2"/>
      <c r="M36" s="2"/>
    </row>
    <row r="37" spans="1:13">
      <c r="J37" s="2"/>
      <c r="K37" s="2"/>
      <c r="L37" s="2"/>
      <c r="M37" s="2"/>
    </row>
    <row r="38" spans="1:13">
      <c r="J38" s="2"/>
      <c r="K38" s="2"/>
      <c r="L38" s="2"/>
      <c r="M38" s="2"/>
    </row>
    <row r="39" spans="1:13">
      <c r="J39" s="2"/>
      <c r="K39" s="2"/>
      <c r="L39" s="2"/>
      <c r="M39" s="2"/>
    </row>
  </sheetData>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workbookViewId="0">
      <selection activeCell="A10" sqref="A10:F10"/>
    </sheetView>
  </sheetViews>
  <sheetFormatPr baseColWidth="10" defaultRowHeight="15" x14ac:dyDescent="0"/>
  <cols>
    <col min="4" max="4" width="17.83203125" customWidth="1"/>
    <col min="5" max="5" width="15.33203125" customWidth="1"/>
    <col min="6" max="6" width="15.83203125" customWidth="1"/>
  </cols>
  <sheetData>
    <row r="1" spans="1:6">
      <c r="A1" s="6" t="s">
        <v>389</v>
      </c>
      <c r="B1" s="6" t="s">
        <v>388</v>
      </c>
      <c r="C1" s="6" t="s">
        <v>387</v>
      </c>
      <c r="D1" s="6" t="s">
        <v>390</v>
      </c>
      <c r="E1" s="6" t="s">
        <v>22</v>
      </c>
      <c r="F1" s="6" t="s">
        <v>23</v>
      </c>
    </row>
    <row r="2" spans="1:6">
      <c r="A2" s="2" t="s">
        <v>12</v>
      </c>
      <c r="B2" s="2">
        <v>158</v>
      </c>
      <c r="C2" s="2">
        <v>120</v>
      </c>
      <c r="D2" s="2">
        <f t="shared" ref="D2:D7" si="0">C2/B2</f>
        <v>0.759493670886076</v>
      </c>
      <c r="E2" s="2">
        <v>194.346</v>
      </c>
      <c r="F2">
        <f t="shared" ref="F2:F7" si="1">E2/B2</f>
        <v>1.2300379746835444</v>
      </c>
    </row>
    <row r="3" spans="1:6">
      <c r="A3" s="2" t="s">
        <v>16</v>
      </c>
      <c r="B3" s="2">
        <v>158</v>
      </c>
      <c r="C3" s="2">
        <v>100</v>
      </c>
      <c r="D3" s="2">
        <f t="shared" si="0"/>
        <v>0.63291139240506333</v>
      </c>
      <c r="E3" s="2">
        <v>242.38470000000001</v>
      </c>
      <c r="F3">
        <f t="shared" si="1"/>
        <v>1.5340803797468354</v>
      </c>
    </row>
    <row r="4" spans="1:6">
      <c r="A4" s="2" t="s">
        <v>17</v>
      </c>
      <c r="B4" s="2">
        <v>158</v>
      </c>
      <c r="C4" s="2">
        <v>114</v>
      </c>
      <c r="D4" s="2">
        <f t="shared" si="0"/>
        <v>0.72151898734177211</v>
      </c>
      <c r="E4" s="2">
        <v>205.792</v>
      </c>
      <c r="F4">
        <f t="shared" si="1"/>
        <v>1.3024810126582278</v>
      </c>
    </row>
    <row r="5" spans="1:6">
      <c r="A5" s="2" t="s">
        <v>18</v>
      </c>
      <c r="B5" s="2">
        <v>175</v>
      </c>
      <c r="C5" s="2">
        <v>122</v>
      </c>
      <c r="D5" s="2">
        <f t="shared" si="0"/>
        <v>0.69714285714285718</v>
      </c>
      <c r="E5" s="2">
        <v>217.904</v>
      </c>
      <c r="F5">
        <f t="shared" si="1"/>
        <v>1.2451657142857142</v>
      </c>
    </row>
    <row r="6" spans="1:6">
      <c r="A6" s="2" t="s">
        <v>19</v>
      </c>
      <c r="B6" s="2">
        <v>159</v>
      </c>
      <c r="C6" s="2">
        <v>105</v>
      </c>
      <c r="D6" s="2">
        <f t="shared" si="0"/>
        <v>0.660377358490566</v>
      </c>
      <c r="E6" s="2">
        <v>260.95499999999998</v>
      </c>
      <c r="F6">
        <f t="shared" si="1"/>
        <v>1.6412264150943394</v>
      </c>
    </row>
    <row r="7" spans="1:6">
      <c r="A7" s="2" t="s">
        <v>20</v>
      </c>
      <c r="B7" s="2">
        <v>158</v>
      </c>
      <c r="C7" s="2">
        <v>107</v>
      </c>
      <c r="D7" s="2">
        <f t="shared" si="0"/>
        <v>0.67721518987341767</v>
      </c>
      <c r="E7" s="2">
        <v>210.07300000000001</v>
      </c>
      <c r="F7">
        <f t="shared" si="1"/>
        <v>1.3295759493670887</v>
      </c>
    </row>
    <row r="8" spans="1:6">
      <c r="A8" s="2"/>
      <c r="B8" s="2"/>
      <c r="C8" s="2"/>
      <c r="D8" s="2"/>
    </row>
    <row r="9" spans="1:6">
      <c r="A9" s="2"/>
      <c r="B9" s="2"/>
      <c r="C9" s="2"/>
      <c r="D9" s="2"/>
    </row>
    <row r="10" spans="1:6">
      <c r="A10" s="6" t="s">
        <v>21</v>
      </c>
      <c r="B10" s="6">
        <f>SUM(B2:B8)</f>
        <v>966</v>
      </c>
      <c r="C10" s="6">
        <f>SUM(C2:C8)</f>
        <v>668</v>
      </c>
      <c r="D10" s="6">
        <f>C10/B10</f>
        <v>0.69151138716356109</v>
      </c>
      <c r="E10" s="6">
        <f>SUM(E2:E8)</f>
        <v>1331.4547</v>
      </c>
      <c r="F10" s="6">
        <f>E10/B10</f>
        <v>1.3783174948240167</v>
      </c>
    </row>
  </sheetData>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3"/>
  <sheetViews>
    <sheetView workbookViewId="0">
      <selection activeCell="G62" sqref="G62"/>
    </sheetView>
  </sheetViews>
  <sheetFormatPr baseColWidth="10" defaultRowHeight="15" x14ac:dyDescent="0"/>
  <cols>
    <col min="1" max="1" width="40.83203125" customWidth="1"/>
    <col min="2" max="2" width="32.1640625" customWidth="1"/>
    <col min="3" max="3" width="30.83203125" customWidth="1"/>
    <col min="4" max="4" width="33.6640625" customWidth="1"/>
    <col min="5" max="5" width="34.33203125" customWidth="1"/>
    <col min="6" max="6" width="34.83203125" customWidth="1"/>
    <col min="7" max="7" width="35.5" customWidth="1"/>
  </cols>
  <sheetData>
    <row r="1" spans="1:7">
      <c r="A1" s="3" t="s">
        <v>4</v>
      </c>
      <c r="B1" s="3" t="s">
        <v>0</v>
      </c>
      <c r="C1" s="3" t="s">
        <v>25</v>
      </c>
      <c r="D1" s="3" t="s">
        <v>26</v>
      </c>
      <c r="E1" s="3" t="s">
        <v>28</v>
      </c>
      <c r="F1" s="3" t="s">
        <v>27</v>
      </c>
      <c r="G1" s="3" t="s">
        <v>5</v>
      </c>
    </row>
    <row r="3" spans="1:7">
      <c r="A3" t="s">
        <v>67</v>
      </c>
      <c r="B3" t="s">
        <v>42</v>
      </c>
      <c r="C3" t="s">
        <v>50</v>
      </c>
      <c r="D3" t="s">
        <v>59</v>
      </c>
      <c r="E3" t="s">
        <v>29</v>
      </c>
      <c r="F3" t="s">
        <v>78</v>
      </c>
      <c r="G3" t="s">
        <v>73</v>
      </c>
    </row>
    <row r="4" spans="1:7">
      <c r="A4" t="s">
        <v>68</v>
      </c>
      <c r="B4" t="s">
        <v>43</v>
      </c>
      <c r="C4" t="s">
        <v>51</v>
      </c>
      <c r="D4" t="s">
        <v>60</v>
      </c>
      <c r="E4" t="s">
        <v>30</v>
      </c>
      <c r="F4" t="s">
        <v>79</v>
      </c>
      <c r="G4" t="s">
        <v>74</v>
      </c>
    </row>
    <row r="5" spans="1:7">
      <c r="A5" t="s">
        <v>69</v>
      </c>
      <c r="B5" t="s">
        <v>44</v>
      </c>
      <c r="C5" t="s">
        <v>52</v>
      </c>
      <c r="D5" t="s">
        <v>61</v>
      </c>
      <c r="E5" t="s">
        <v>31</v>
      </c>
      <c r="F5" t="s">
        <v>80</v>
      </c>
      <c r="G5" t="s">
        <v>75</v>
      </c>
    </row>
    <row r="6" spans="1:7">
      <c r="A6" t="s">
        <v>70</v>
      </c>
      <c r="B6" t="s">
        <v>45</v>
      </c>
      <c r="C6" t="s">
        <v>53</v>
      </c>
      <c r="D6" t="s">
        <v>106</v>
      </c>
      <c r="E6" t="s">
        <v>38</v>
      </c>
      <c r="F6" t="s">
        <v>81</v>
      </c>
      <c r="G6" t="s">
        <v>76</v>
      </c>
    </row>
    <row r="7" spans="1:7">
      <c r="A7" t="s">
        <v>71</v>
      </c>
      <c r="B7" t="s">
        <v>46</v>
      </c>
      <c r="C7" t="s">
        <v>54</v>
      </c>
      <c r="D7" t="s">
        <v>107</v>
      </c>
      <c r="E7" t="s">
        <v>32</v>
      </c>
      <c r="F7" t="s">
        <v>82</v>
      </c>
      <c r="G7" t="s">
        <v>77</v>
      </c>
    </row>
    <row r="8" spans="1:7">
      <c r="A8" t="s">
        <v>72</v>
      </c>
      <c r="B8" t="s">
        <v>47</v>
      </c>
      <c r="C8" t="s">
        <v>55</v>
      </c>
      <c r="D8" t="s">
        <v>108</v>
      </c>
      <c r="E8" t="s">
        <v>33</v>
      </c>
      <c r="F8" t="s">
        <v>83</v>
      </c>
      <c r="G8" t="s">
        <v>90</v>
      </c>
    </row>
    <row r="9" spans="1:7">
      <c r="A9" t="s">
        <v>109</v>
      </c>
      <c r="B9" t="s">
        <v>48</v>
      </c>
      <c r="C9" t="s">
        <v>56</v>
      </c>
      <c r="D9" t="s">
        <v>226</v>
      </c>
      <c r="E9" t="s">
        <v>34</v>
      </c>
      <c r="F9" t="s">
        <v>84</v>
      </c>
      <c r="G9" t="s">
        <v>91</v>
      </c>
    </row>
    <row r="10" spans="1:7">
      <c r="A10" t="s">
        <v>110</v>
      </c>
      <c r="B10" t="s">
        <v>49</v>
      </c>
      <c r="C10" t="s">
        <v>57</v>
      </c>
      <c r="D10" t="s">
        <v>265</v>
      </c>
      <c r="E10" t="s">
        <v>35</v>
      </c>
      <c r="F10" t="s">
        <v>93</v>
      </c>
      <c r="G10" t="s">
        <v>112</v>
      </c>
    </row>
    <row r="11" spans="1:7">
      <c r="A11" t="s">
        <v>111</v>
      </c>
      <c r="B11" t="s">
        <v>86</v>
      </c>
      <c r="C11" t="s">
        <v>58</v>
      </c>
      <c r="D11" t="s">
        <v>317</v>
      </c>
      <c r="E11" t="s">
        <v>36</v>
      </c>
      <c r="F11" t="s">
        <v>94</v>
      </c>
      <c r="G11" t="s">
        <v>113</v>
      </c>
    </row>
    <row r="12" spans="1:7">
      <c r="A12" t="s">
        <v>137</v>
      </c>
      <c r="B12" t="s">
        <v>87</v>
      </c>
      <c r="C12" t="s">
        <v>92</v>
      </c>
      <c r="E12" t="s">
        <v>37</v>
      </c>
      <c r="F12" t="s">
        <v>95</v>
      </c>
      <c r="G12" t="s">
        <v>114</v>
      </c>
    </row>
    <row r="13" spans="1:7">
      <c r="A13" t="s">
        <v>138</v>
      </c>
      <c r="B13" t="s">
        <v>88</v>
      </c>
      <c r="C13" t="s">
        <v>165</v>
      </c>
      <c r="E13" t="s">
        <v>39</v>
      </c>
      <c r="F13" t="s">
        <v>96</v>
      </c>
      <c r="G13" t="s">
        <v>115</v>
      </c>
    </row>
    <row r="14" spans="1:7">
      <c r="A14" t="s">
        <v>139</v>
      </c>
      <c r="B14" t="s">
        <v>89</v>
      </c>
      <c r="C14" t="s">
        <v>166</v>
      </c>
      <c r="E14" t="s">
        <v>40</v>
      </c>
      <c r="F14" t="s">
        <v>118</v>
      </c>
      <c r="G14" t="s">
        <v>116</v>
      </c>
    </row>
    <row r="15" spans="1:7">
      <c r="A15" t="s">
        <v>140</v>
      </c>
      <c r="B15" t="s">
        <v>127</v>
      </c>
      <c r="C15" t="s">
        <v>200</v>
      </c>
      <c r="E15" t="s">
        <v>41</v>
      </c>
      <c r="F15" t="s">
        <v>119</v>
      </c>
      <c r="G15" t="s">
        <v>117</v>
      </c>
    </row>
    <row r="16" spans="1:7">
      <c r="A16" t="s">
        <v>141</v>
      </c>
      <c r="B16" t="s">
        <v>128</v>
      </c>
      <c r="C16" t="s">
        <v>201</v>
      </c>
      <c r="E16" t="s">
        <v>97</v>
      </c>
      <c r="F16" t="s">
        <v>120</v>
      </c>
      <c r="G16" t="s">
        <v>147</v>
      </c>
    </row>
    <row r="17" spans="1:7">
      <c r="A17" t="s">
        <v>142</v>
      </c>
      <c r="B17" t="s">
        <v>129</v>
      </c>
      <c r="C17" t="s">
        <v>202</v>
      </c>
      <c r="E17" t="s">
        <v>98</v>
      </c>
      <c r="F17" t="s">
        <v>121</v>
      </c>
      <c r="G17" t="s">
        <v>148</v>
      </c>
    </row>
    <row r="18" spans="1:7">
      <c r="A18" t="s">
        <v>143</v>
      </c>
      <c r="B18" t="s">
        <v>130</v>
      </c>
      <c r="C18" t="s">
        <v>203</v>
      </c>
      <c r="E18" t="s">
        <v>99</v>
      </c>
      <c r="F18" t="s">
        <v>122</v>
      </c>
      <c r="G18" t="s">
        <v>149</v>
      </c>
    </row>
    <row r="19" spans="1:7">
      <c r="A19" t="s">
        <v>144</v>
      </c>
      <c r="B19" t="s">
        <v>131</v>
      </c>
      <c r="C19" t="s">
        <v>204</v>
      </c>
      <c r="E19" t="s">
        <v>100</v>
      </c>
      <c r="F19" t="s">
        <v>123</v>
      </c>
      <c r="G19" t="s">
        <v>150</v>
      </c>
    </row>
    <row r="20" spans="1:7">
      <c r="A20" t="s">
        <v>145</v>
      </c>
      <c r="B20" t="s">
        <v>132</v>
      </c>
      <c r="C20" t="s">
        <v>205</v>
      </c>
      <c r="E20" t="s">
        <v>101</v>
      </c>
      <c r="F20" t="s">
        <v>124</v>
      </c>
      <c r="G20" t="s">
        <v>173</v>
      </c>
    </row>
    <row r="21" spans="1:7">
      <c r="A21" t="s">
        <v>146</v>
      </c>
      <c r="B21" t="s">
        <v>133</v>
      </c>
      <c r="C21" t="s">
        <v>206</v>
      </c>
      <c r="E21" t="s">
        <v>102</v>
      </c>
      <c r="F21" t="s">
        <v>125</v>
      </c>
      <c r="G21" t="s">
        <v>172</v>
      </c>
    </row>
    <row r="22" spans="1:7">
      <c r="A22" t="s">
        <v>159</v>
      </c>
      <c r="B22" t="s">
        <v>134</v>
      </c>
      <c r="C22" t="s">
        <v>256</v>
      </c>
      <c r="E22" t="s">
        <v>103</v>
      </c>
      <c r="F22" t="s">
        <v>126</v>
      </c>
      <c r="G22" t="s">
        <v>174</v>
      </c>
    </row>
    <row r="23" spans="1:7">
      <c r="A23" t="s">
        <v>160</v>
      </c>
      <c r="B23" t="s">
        <v>135</v>
      </c>
      <c r="C23" t="s">
        <v>257</v>
      </c>
      <c r="E23" t="s">
        <v>104</v>
      </c>
      <c r="G23" t="s">
        <v>175</v>
      </c>
    </row>
    <row r="24" spans="1:7">
      <c r="A24" t="s">
        <v>176</v>
      </c>
      <c r="B24" t="s">
        <v>136</v>
      </c>
      <c r="C24" t="s">
        <v>258</v>
      </c>
      <c r="E24" t="s">
        <v>105</v>
      </c>
      <c r="G24" t="s">
        <v>190</v>
      </c>
    </row>
    <row r="25" spans="1:7">
      <c r="A25" t="s">
        <v>177</v>
      </c>
      <c r="B25" t="s">
        <v>354</v>
      </c>
      <c r="C25" t="s">
        <v>259</v>
      </c>
      <c r="E25" t="s">
        <v>151</v>
      </c>
      <c r="G25" t="s">
        <v>191</v>
      </c>
    </row>
    <row r="26" spans="1:7">
      <c r="A26" t="s">
        <v>178</v>
      </c>
      <c r="B26" t="s">
        <v>355</v>
      </c>
      <c r="C26" t="s">
        <v>260</v>
      </c>
      <c r="E26" t="s">
        <v>152</v>
      </c>
      <c r="G26" t="s">
        <v>234</v>
      </c>
    </row>
    <row r="27" spans="1:7">
      <c r="A27" t="s">
        <v>179</v>
      </c>
      <c r="B27" t="s">
        <v>161</v>
      </c>
      <c r="C27" t="s">
        <v>261</v>
      </c>
      <c r="E27" t="s">
        <v>153</v>
      </c>
      <c r="G27" t="s">
        <v>235</v>
      </c>
    </row>
    <row r="28" spans="1:7">
      <c r="A28" t="s">
        <v>180</v>
      </c>
      <c r="B28" t="s">
        <v>162</v>
      </c>
      <c r="C28" t="s">
        <v>262</v>
      </c>
      <c r="E28" t="s">
        <v>181</v>
      </c>
      <c r="F28" t="s">
        <v>154</v>
      </c>
      <c r="G28" t="s">
        <v>236</v>
      </c>
    </row>
    <row r="29" spans="1:7">
      <c r="A29" t="s">
        <v>215</v>
      </c>
      <c r="B29" t="s">
        <v>163</v>
      </c>
      <c r="C29" t="s">
        <v>263</v>
      </c>
      <c r="E29" t="s">
        <v>182</v>
      </c>
      <c r="F29" t="s">
        <v>155</v>
      </c>
      <c r="G29" t="s">
        <v>237</v>
      </c>
    </row>
    <row r="30" spans="1:7">
      <c r="A30" t="s">
        <v>216</v>
      </c>
      <c r="B30" t="s">
        <v>164</v>
      </c>
      <c r="C30" t="s">
        <v>264</v>
      </c>
      <c r="E30" t="s">
        <v>183</v>
      </c>
      <c r="F30" t="s">
        <v>156</v>
      </c>
      <c r="G30" t="s">
        <v>238</v>
      </c>
    </row>
    <row r="31" spans="1:7">
      <c r="A31" t="s">
        <v>217</v>
      </c>
      <c r="B31" t="s">
        <v>207</v>
      </c>
      <c r="C31" t="s">
        <v>309</v>
      </c>
      <c r="E31" t="s">
        <v>184</v>
      </c>
      <c r="F31" t="s">
        <v>157</v>
      </c>
      <c r="G31" t="s">
        <v>273</v>
      </c>
    </row>
    <row r="32" spans="1:7">
      <c r="A32" t="s">
        <v>218</v>
      </c>
      <c r="B32" t="s">
        <v>208</v>
      </c>
      <c r="C32" t="s">
        <v>310</v>
      </c>
      <c r="E32" t="s">
        <v>185</v>
      </c>
      <c r="F32" t="s">
        <v>158</v>
      </c>
      <c r="G32" t="s">
        <v>274</v>
      </c>
    </row>
    <row r="33" spans="1:7">
      <c r="A33" t="s">
        <v>219</v>
      </c>
      <c r="B33" t="s">
        <v>209</v>
      </c>
      <c r="C33" t="s">
        <v>311</v>
      </c>
      <c r="E33" t="s">
        <v>186</v>
      </c>
      <c r="F33" t="s">
        <v>167</v>
      </c>
      <c r="G33" t="s">
        <v>275</v>
      </c>
    </row>
    <row r="34" spans="1:7">
      <c r="A34" t="s">
        <v>239</v>
      </c>
      <c r="B34" t="s">
        <v>210</v>
      </c>
      <c r="C34" t="s">
        <v>312</v>
      </c>
      <c r="E34" t="s">
        <v>187</v>
      </c>
      <c r="F34" t="s">
        <v>168</v>
      </c>
      <c r="G34" t="s">
        <v>276</v>
      </c>
    </row>
    <row r="35" spans="1:7">
      <c r="A35" t="s">
        <v>240</v>
      </c>
      <c r="B35" t="s">
        <v>211</v>
      </c>
      <c r="C35" t="s">
        <v>313</v>
      </c>
      <c r="E35" t="s">
        <v>188</v>
      </c>
      <c r="F35" t="s">
        <v>169</v>
      </c>
      <c r="G35" t="s">
        <v>277</v>
      </c>
    </row>
    <row r="36" spans="1:7">
      <c r="A36" t="s">
        <v>241</v>
      </c>
      <c r="B36" t="s">
        <v>212</v>
      </c>
      <c r="C36" t="s">
        <v>314</v>
      </c>
      <c r="E36" t="s">
        <v>189</v>
      </c>
      <c r="F36" t="s">
        <v>170</v>
      </c>
      <c r="G36" t="s">
        <v>278</v>
      </c>
    </row>
    <row r="37" spans="1:7">
      <c r="A37" t="s">
        <v>242</v>
      </c>
      <c r="B37" t="s">
        <v>213</v>
      </c>
      <c r="C37" t="s">
        <v>315</v>
      </c>
      <c r="E37" t="s">
        <v>227</v>
      </c>
      <c r="F37" t="s">
        <v>171</v>
      </c>
      <c r="G37" t="s">
        <v>279</v>
      </c>
    </row>
    <row r="38" spans="1:7">
      <c r="A38" t="s">
        <v>284</v>
      </c>
      <c r="B38" t="s">
        <v>220</v>
      </c>
      <c r="C38" t="s">
        <v>316</v>
      </c>
      <c r="E38" t="s">
        <v>228</v>
      </c>
      <c r="F38" t="s">
        <v>192</v>
      </c>
      <c r="G38" t="s">
        <v>280</v>
      </c>
    </row>
    <row r="39" spans="1:7">
      <c r="A39" t="s">
        <v>285</v>
      </c>
      <c r="B39" t="s">
        <v>221</v>
      </c>
      <c r="C39" t="s">
        <v>318</v>
      </c>
      <c r="E39" t="s">
        <v>229</v>
      </c>
      <c r="F39" t="s">
        <v>193</v>
      </c>
      <c r="G39" t="s">
        <v>281</v>
      </c>
    </row>
    <row r="40" spans="1:7">
      <c r="A40" t="s">
        <v>286</v>
      </c>
      <c r="B40" t="s">
        <v>222</v>
      </c>
      <c r="C40" t="s">
        <v>319</v>
      </c>
      <c r="E40" t="s">
        <v>266</v>
      </c>
      <c r="F40" t="s">
        <v>194</v>
      </c>
      <c r="G40" t="s">
        <v>282</v>
      </c>
    </row>
    <row r="41" spans="1:7">
      <c r="A41" t="s">
        <v>287</v>
      </c>
      <c r="B41" t="s">
        <v>223</v>
      </c>
      <c r="C41" t="s">
        <v>320</v>
      </c>
      <c r="E41" t="s">
        <v>267</v>
      </c>
      <c r="F41" t="s">
        <v>195</v>
      </c>
      <c r="G41" t="s">
        <v>283</v>
      </c>
    </row>
    <row r="42" spans="1:7">
      <c r="A42" t="s">
        <v>288</v>
      </c>
      <c r="B42" t="s">
        <v>224</v>
      </c>
      <c r="C42" t="s">
        <v>321</v>
      </c>
      <c r="E42" t="s">
        <v>268</v>
      </c>
      <c r="F42" t="s">
        <v>243</v>
      </c>
      <c r="G42" t="s">
        <v>290</v>
      </c>
    </row>
    <row r="43" spans="1:7">
      <c r="A43" t="s">
        <v>353</v>
      </c>
      <c r="B43" t="s">
        <v>225</v>
      </c>
      <c r="C43" t="s">
        <v>322</v>
      </c>
      <c r="E43" t="s">
        <v>269</v>
      </c>
      <c r="F43" t="s">
        <v>196</v>
      </c>
      <c r="G43" t="s">
        <v>291</v>
      </c>
    </row>
    <row r="44" spans="1:7">
      <c r="A44" t="s">
        <v>289</v>
      </c>
      <c r="B44" t="s">
        <v>249</v>
      </c>
      <c r="C44" t="s">
        <v>323</v>
      </c>
      <c r="E44" t="s">
        <v>270</v>
      </c>
      <c r="F44" t="s">
        <v>197</v>
      </c>
      <c r="G44" t="s">
        <v>292</v>
      </c>
    </row>
    <row r="45" spans="1:7">
      <c r="B45" t="s">
        <v>250</v>
      </c>
      <c r="C45" t="s">
        <v>324</v>
      </c>
      <c r="E45" t="s">
        <v>271</v>
      </c>
      <c r="F45" t="s">
        <v>198</v>
      </c>
      <c r="G45" t="s">
        <v>293</v>
      </c>
    </row>
    <row r="46" spans="1:7">
      <c r="B46" t="s">
        <v>253</v>
      </c>
      <c r="C46" t="s">
        <v>325</v>
      </c>
      <c r="E46" t="s">
        <v>272</v>
      </c>
      <c r="F46" t="s">
        <v>199</v>
      </c>
      <c r="G46" t="s">
        <v>294</v>
      </c>
    </row>
    <row r="47" spans="1:7">
      <c r="B47" t="s">
        <v>251</v>
      </c>
      <c r="C47" t="s">
        <v>326</v>
      </c>
      <c r="E47" t="s">
        <v>328</v>
      </c>
      <c r="F47" t="s">
        <v>230</v>
      </c>
      <c r="G47" t="s">
        <v>295</v>
      </c>
    </row>
    <row r="48" spans="1:7">
      <c r="B48" t="s">
        <v>252</v>
      </c>
      <c r="C48" t="s">
        <v>327</v>
      </c>
      <c r="E48" t="s">
        <v>329</v>
      </c>
      <c r="F48" t="s">
        <v>231</v>
      </c>
      <c r="G48" t="s">
        <v>296</v>
      </c>
    </row>
    <row r="49" spans="2:7">
      <c r="B49" t="s">
        <v>254</v>
      </c>
      <c r="E49" t="s">
        <v>330</v>
      </c>
      <c r="F49" t="s">
        <v>232</v>
      </c>
      <c r="G49" t="s">
        <v>297</v>
      </c>
    </row>
    <row r="50" spans="2:7">
      <c r="B50" t="s">
        <v>255</v>
      </c>
      <c r="E50" t="s">
        <v>331</v>
      </c>
      <c r="F50" t="s">
        <v>233</v>
      </c>
      <c r="G50" t="s">
        <v>298</v>
      </c>
    </row>
    <row r="51" spans="2:7">
      <c r="B51" t="s">
        <v>340</v>
      </c>
      <c r="E51" t="s">
        <v>332</v>
      </c>
      <c r="F51" t="s">
        <v>244</v>
      </c>
      <c r="G51" t="s">
        <v>299</v>
      </c>
    </row>
    <row r="52" spans="2:7">
      <c r="B52" t="s">
        <v>341</v>
      </c>
      <c r="E52" t="s">
        <v>333</v>
      </c>
      <c r="F52" t="s">
        <v>245</v>
      </c>
      <c r="G52" t="s">
        <v>300</v>
      </c>
    </row>
    <row r="53" spans="2:7">
      <c r="B53" t="s">
        <v>342</v>
      </c>
      <c r="E53" t="s">
        <v>334</v>
      </c>
      <c r="F53" t="s">
        <v>246</v>
      </c>
      <c r="G53" t="s">
        <v>301</v>
      </c>
    </row>
    <row r="54" spans="2:7">
      <c r="B54" t="s">
        <v>343</v>
      </c>
      <c r="E54" t="s">
        <v>335</v>
      </c>
      <c r="F54" t="s">
        <v>356</v>
      </c>
      <c r="G54" t="s">
        <v>302</v>
      </c>
    </row>
    <row r="55" spans="2:7">
      <c r="B55" t="s">
        <v>344</v>
      </c>
      <c r="E55" t="s">
        <v>336</v>
      </c>
      <c r="F55" t="s">
        <v>305</v>
      </c>
      <c r="G55" t="s">
        <v>303</v>
      </c>
    </row>
    <row r="56" spans="2:7">
      <c r="B56" t="s">
        <v>345</v>
      </c>
      <c r="E56" t="s">
        <v>337</v>
      </c>
      <c r="F56" t="s">
        <v>306</v>
      </c>
      <c r="G56" t="s">
        <v>304</v>
      </c>
    </row>
    <row r="57" spans="2:7">
      <c r="B57" t="s">
        <v>346</v>
      </c>
      <c r="E57" t="s">
        <v>338</v>
      </c>
      <c r="F57" t="s">
        <v>307</v>
      </c>
    </row>
    <row r="58" spans="2:7">
      <c r="B58" t="s">
        <v>347</v>
      </c>
      <c r="E58" t="s">
        <v>339</v>
      </c>
      <c r="F58" t="s">
        <v>308</v>
      </c>
    </row>
    <row r="59" spans="2:7">
      <c r="B59" t="s">
        <v>348</v>
      </c>
    </row>
    <row r="60" spans="2:7">
      <c r="B60" t="s">
        <v>349</v>
      </c>
    </row>
    <row r="61" spans="2:7">
      <c r="B61" t="s">
        <v>350</v>
      </c>
    </row>
    <row r="62" spans="2:7">
      <c r="B62" t="s">
        <v>351</v>
      </c>
    </row>
    <row r="63" spans="2:7">
      <c r="B63" t="s">
        <v>352</v>
      </c>
    </row>
  </sheetData>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workbookViewId="0">
      <selection activeCell="C17" sqref="C17:G17"/>
    </sheetView>
  </sheetViews>
  <sheetFormatPr baseColWidth="10" defaultRowHeight="15" x14ac:dyDescent="0"/>
  <cols>
    <col min="6" max="6" width="13" customWidth="1"/>
    <col min="7" max="7" width="21.33203125" customWidth="1"/>
  </cols>
  <sheetData>
    <row r="1" spans="1:11">
      <c r="C1" s="2" t="s">
        <v>13</v>
      </c>
      <c r="D1" s="2" t="s">
        <v>14</v>
      </c>
      <c r="E1" s="2" t="s">
        <v>15</v>
      </c>
      <c r="F1" s="2" t="s">
        <v>22</v>
      </c>
      <c r="G1" s="2" t="s">
        <v>23</v>
      </c>
    </row>
    <row r="2" spans="1:11">
      <c r="A2" s="1">
        <v>41091</v>
      </c>
      <c r="C2">
        <v>25</v>
      </c>
      <c r="D2">
        <v>19</v>
      </c>
      <c r="E2">
        <f>D2/C2</f>
        <v>0.76</v>
      </c>
      <c r="F2">
        <v>25</v>
      </c>
      <c r="G2">
        <f>F2/C2</f>
        <v>1</v>
      </c>
    </row>
    <row r="3" spans="1:11">
      <c r="A3" s="1">
        <v>41092</v>
      </c>
      <c r="C3" t="s">
        <v>65</v>
      </c>
      <c r="D3" t="s">
        <v>65</v>
      </c>
      <c r="E3" t="s">
        <v>65</v>
      </c>
      <c r="F3" t="s">
        <v>65</v>
      </c>
      <c r="G3" t="s">
        <v>65</v>
      </c>
    </row>
    <row r="4" spans="1:11">
      <c r="A4" s="1">
        <v>41093</v>
      </c>
      <c r="C4" t="s">
        <v>65</v>
      </c>
      <c r="D4" t="s">
        <v>65</v>
      </c>
      <c r="E4" t="s">
        <v>65</v>
      </c>
      <c r="F4" t="s">
        <v>65</v>
      </c>
      <c r="G4" t="s">
        <v>65</v>
      </c>
    </row>
    <row r="5" spans="1:11">
      <c r="A5" s="1">
        <v>41094</v>
      </c>
      <c r="C5" t="s">
        <v>65</v>
      </c>
      <c r="D5" t="s">
        <v>65</v>
      </c>
      <c r="E5" t="s">
        <v>65</v>
      </c>
      <c r="F5" t="s">
        <v>65</v>
      </c>
      <c r="G5" t="s">
        <v>65</v>
      </c>
    </row>
    <row r="6" spans="1:11">
      <c r="A6" s="1">
        <v>41095</v>
      </c>
      <c r="C6" t="s">
        <v>65</v>
      </c>
      <c r="D6" t="s">
        <v>65</v>
      </c>
      <c r="E6" t="s">
        <v>65</v>
      </c>
      <c r="F6" t="s">
        <v>65</v>
      </c>
      <c r="G6" t="s">
        <v>65</v>
      </c>
    </row>
    <row r="7" spans="1:11">
      <c r="A7" s="1">
        <v>41096</v>
      </c>
      <c r="C7" t="s">
        <v>65</v>
      </c>
      <c r="D7" t="s">
        <v>65</v>
      </c>
      <c r="E7" t="s">
        <v>65</v>
      </c>
      <c r="F7" t="s">
        <v>65</v>
      </c>
      <c r="G7" t="s">
        <v>65</v>
      </c>
    </row>
    <row r="8" spans="1:11">
      <c r="A8" s="1">
        <v>41097</v>
      </c>
      <c r="C8">
        <v>34</v>
      </c>
      <c r="D8">
        <v>23</v>
      </c>
      <c r="E8">
        <f t="shared" ref="E8:E22" si="0">D8/C8</f>
        <v>0.67647058823529416</v>
      </c>
      <c r="F8">
        <f>C8*1.435</f>
        <v>48.79</v>
      </c>
      <c r="G8">
        <f>F8/C8</f>
        <v>1.4350000000000001</v>
      </c>
    </row>
    <row r="9" spans="1:11">
      <c r="A9" s="1">
        <v>41098</v>
      </c>
      <c r="C9" t="s">
        <v>65</v>
      </c>
      <c r="D9" t="s">
        <v>65</v>
      </c>
      <c r="E9" t="s">
        <v>65</v>
      </c>
      <c r="F9" t="s">
        <v>65</v>
      </c>
      <c r="G9" t="s">
        <v>65</v>
      </c>
    </row>
    <row r="10" spans="1:11">
      <c r="A10" s="1">
        <v>41099</v>
      </c>
      <c r="C10">
        <v>18</v>
      </c>
      <c r="D10">
        <v>16</v>
      </c>
      <c r="E10">
        <f t="shared" si="0"/>
        <v>0.88888888888888884</v>
      </c>
      <c r="F10">
        <v>19.16</v>
      </c>
      <c r="G10">
        <f>F10/C10</f>
        <v>1.0644444444444445</v>
      </c>
    </row>
    <row r="11" spans="1:11">
      <c r="A11" s="1">
        <v>41100</v>
      </c>
      <c r="C11">
        <v>18</v>
      </c>
      <c r="D11">
        <v>14</v>
      </c>
      <c r="E11">
        <f t="shared" si="0"/>
        <v>0.77777777777777779</v>
      </c>
      <c r="F11">
        <v>20.416</v>
      </c>
      <c r="G11">
        <f>F11/C11</f>
        <v>1.1342222222222222</v>
      </c>
      <c r="K11" t="s">
        <v>85</v>
      </c>
    </row>
    <row r="12" spans="1:11">
      <c r="A12" s="1">
        <v>41101</v>
      </c>
      <c r="C12" t="s">
        <v>65</v>
      </c>
      <c r="D12" t="s">
        <v>65</v>
      </c>
      <c r="E12" t="s">
        <v>65</v>
      </c>
      <c r="F12" t="s">
        <v>65</v>
      </c>
      <c r="G12" t="s">
        <v>65</v>
      </c>
    </row>
    <row r="13" spans="1:11">
      <c r="A13" s="1">
        <v>41102</v>
      </c>
      <c r="C13">
        <v>9</v>
      </c>
      <c r="D13">
        <v>4</v>
      </c>
      <c r="E13">
        <f t="shared" si="0"/>
        <v>0.44444444444444442</v>
      </c>
      <c r="F13">
        <v>13.23</v>
      </c>
      <c r="G13">
        <f>F13/C13</f>
        <v>1.47</v>
      </c>
    </row>
    <row r="14" spans="1:11">
      <c r="A14" s="1">
        <v>41103</v>
      </c>
      <c r="C14">
        <v>18</v>
      </c>
      <c r="D14">
        <v>14</v>
      </c>
      <c r="E14">
        <f t="shared" si="0"/>
        <v>0.77777777777777779</v>
      </c>
      <c r="F14">
        <v>23.25</v>
      </c>
      <c r="G14">
        <f>F14/C14</f>
        <v>1.2916666666666667</v>
      </c>
    </row>
    <row r="15" spans="1:11">
      <c r="A15" s="1">
        <v>41104</v>
      </c>
      <c r="C15" t="s">
        <v>65</v>
      </c>
      <c r="D15" t="s">
        <v>65</v>
      </c>
      <c r="E15" t="s">
        <v>65</v>
      </c>
      <c r="F15" t="s">
        <v>65</v>
      </c>
      <c r="G15" t="s">
        <v>65</v>
      </c>
    </row>
    <row r="16" spans="1:11">
      <c r="A16" s="1">
        <v>41105</v>
      </c>
      <c r="C16">
        <v>36</v>
      </c>
      <c r="D16">
        <v>30</v>
      </c>
      <c r="E16">
        <f t="shared" si="0"/>
        <v>0.83333333333333337</v>
      </c>
      <c r="F16">
        <v>44.5</v>
      </c>
      <c r="G16">
        <f>F16/C16</f>
        <v>1.2361111111111112</v>
      </c>
    </row>
    <row r="17" spans="1:7">
      <c r="A17" s="1">
        <v>41106</v>
      </c>
      <c r="C17" t="s">
        <v>65</v>
      </c>
      <c r="D17" t="s">
        <v>65</v>
      </c>
      <c r="E17" t="s">
        <v>65</v>
      </c>
      <c r="F17" t="s">
        <v>65</v>
      </c>
      <c r="G17" t="s">
        <v>65</v>
      </c>
    </row>
    <row r="18" spans="1:7">
      <c r="A18" s="1">
        <v>41107</v>
      </c>
      <c r="E18" t="e">
        <f t="shared" si="0"/>
        <v>#DIV/0!</v>
      </c>
    </row>
    <row r="19" spans="1:7">
      <c r="A19" s="1">
        <v>41108</v>
      </c>
      <c r="E19" t="e">
        <f t="shared" si="0"/>
        <v>#DIV/0!</v>
      </c>
    </row>
    <row r="20" spans="1:7">
      <c r="A20" s="1">
        <v>41109</v>
      </c>
      <c r="E20" t="e">
        <f t="shared" si="0"/>
        <v>#DIV/0!</v>
      </c>
    </row>
    <row r="21" spans="1:7">
      <c r="A21" s="1">
        <v>41110</v>
      </c>
      <c r="E21" t="e">
        <f t="shared" si="0"/>
        <v>#DIV/0!</v>
      </c>
    </row>
    <row r="22" spans="1:7">
      <c r="A22" s="1">
        <v>41111</v>
      </c>
      <c r="E22" t="e">
        <f t="shared" si="0"/>
        <v>#DIV/0!</v>
      </c>
    </row>
    <row r="23" spans="1:7">
      <c r="A23" s="1">
        <v>41112</v>
      </c>
    </row>
    <row r="27" spans="1:7">
      <c r="A27" t="s">
        <v>66</v>
      </c>
      <c r="C27">
        <f>SUM(C2:C24)</f>
        <v>158</v>
      </c>
      <c r="D27">
        <f>SUM(D2:D24)</f>
        <v>120</v>
      </c>
      <c r="E27">
        <f>D27/C27</f>
        <v>0.759493670886076</v>
      </c>
      <c r="F27">
        <f>SUM(F2:F24)</f>
        <v>194.346</v>
      </c>
      <c r="G27">
        <f>F27/C27</f>
        <v>1.2300379746835444</v>
      </c>
    </row>
  </sheetData>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
  <sheetViews>
    <sheetView workbookViewId="0">
      <selection activeCell="G18" sqref="G18"/>
    </sheetView>
  </sheetViews>
  <sheetFormatPr baseColWidth="10" defaultRowHeight="15" x14ac:dyDescent="0"/>
  <cols>
    <col min="6" max="6" width="17" customWidth="1"/>
    <col min="7" max="7" width="16.6640625" customWidth="1"/>
  </cols>
  <sheetData>
    <row r="1" spans="1:7">
      <c r="C1" s="2" t="s">
        <v>13</v>
      </c>
      <c r="D1" s="2" t="s">
        <v>14</v>
      </c>
      <c r="E1" s="2" t="s">
        <v>15</v>
      </c>
      <c r="F1" s="2" t="s">
        <v>22</v>
      </c>
      <c r="G1" s="2" t="s">
        <v>23</v>
      </c>
    </row>
    <row r="2" spans="1:7">
      <c r="A2" s="1">
        <v>41091</v>
      </c>
      <c r="C2" t="s">
        <v>65</v>
      </c>
      <c r="D2" t="s">
        <v>65</v>
      </c>
      <c r="E2" t="s">
        <v>65</v>
      </c>
      <c r="F2" t="s">
        <v>65</v>
      </c>
      <c r="G2" t="s">
        <v>65</v>
      </c>
    </row>
    <row r="3" spans="1:7">
      <c r="A3" s="1">
        <v>41092</v>
      </c>
      <c r="C3">
        <v>25</v>
      </c>
      <c r="D3">
        <v>16</v>
      </c>
      <c r="E3">
        <f>D3/C3</f>
        <v>0.64</v>
      </c>
      <c r="F3" s="2">
        <v>34</v>
      </c>
      <c r="G3">
        <f>F3/C3</f>
        <v>1.36</v>
      </c>
    </row>
    <row r="4" spans="1:7">
      <c r="A4" s="1">
        <v>41093</v>
      </c>
      <c r="C4" t="s">
        <v>65</v>
      </c>
      <c r="D4" t="s">
        <v>65</v>
      </c>
      <c r="E4" t="s">
        <v>65</v>
      </c>
      <c r="F4" t="s">
        <v>65</v>
      </c>
      <c r="G4" t="s">
        <v>65</v>
      </c>
    </row>
    <row r="5" spans="1:7">
      <c r="A5" s="1">
        <v>41094</v>
      </c>
      <c r="C5" t="s">
        <v>65</v>
      </c>
      <c r="D5" t="s">
        <v>65</v>
      </c>
      <c r="E5" t="s">
        <v>65</v>
      </c>
      <c r="F5" t="s">
        <v>65</v>
      </c>
      <c r="G5" t="s">
        <v>65</v>
      </c>
    </row>
    <row r="6" spans="1:7">
      <c r="A6" s="1">
        <v>41095</v>
      </c>
      <c r="C6" t="s">
        <v>65</v>
      </c>
      <c r="D6" t="s">
        <v>65</v>
      </c>
      <c r="E6" t="s">
        <v>65</v>
      </c>
      <c r="F6" t="s">
        <v>65</v>
      </c>
      <c r="G6" t="s">
        <v>65</v>
      </c>
    </row>
    <row r="7" spans="1:7">
      <c r="A7" s="1">
        <v>41096</v>
      </c>
      <c r="C7" t="s">
        <v>65</v>
      </c>
      <c r="D7" t="s">
        <v>65</v>
      </c>
      <c r="E7" t="s">
        <v>65</v>
      </c>
      <c r="F7" t="s">
        <v>65</v>
      </c>
      <c r="G7" t="s">
        <v>65</v>
      </c>
    </row>
    <row r="8" spans="1:7">
      <c r="A8" s="1">
        <v>41097</v>
      </c>
      <c r="C8">
        <v>35</v>
      </c>
      <c r="D8">
        <v>22</v>
      </c>
      <c r="E8">
        <f>D8/C8</f>
        <v>0.62857142857142856</v>
      </c>
      <c r="F8">
        <v>50.061999999999998</v>
      </c>
      <c r="G8">
        <f>F8/C8</f>
        <v>1.4303428571428571</v>
      </c>
    </row>
    <row r="9" spans="1:7">
      <c r="A9" s="1">
        <v>41098</v>
      </c>
      <c r="C9" t="s">
        <v>65</v>
      </c>
      <c r="D9" t="s">
        <v>65</v>
      </c>
      <c r="E9" t="s">
        <v>65</v>
      </c>
      <c r="F9" t="s">
        <v>65</v>
      </c>
      <c r="G9" t="s">
        <v>65</v>
      </c>
    </row>
    <row r="10" spans="1:7">
      <c r="A10" s="1">
        <v>41099</v>
      </c>
      <c r="C10">
        <v>18</v>
      </c>
      <c r="D10">
        <v>12</v>
      </c>
      <c r="E10">
        <f>D10/C10</f>
        <v>0.66666666666666663</v>
      </c>
      <c r="F10">
        <v>26</v>
      </c>
      <c r="G10">
        <f>F10/C10</f>
        <v>1.4444444444444444</v>
      </c>
    </row>
    <row r="11" spans="1:7">
      <c r="A11" s="1">
        <v>41100</v>
      </c>
      <c r="C11">
        <v>18</v>
      </c>
      <c r="D11">
        <v>11</v>
      </c>
      <c r="E11">
        <f>D11/C11</f>
        <v>0.61111111111111116</v>
      </c>
      <c r="F11">
        <v>29.565999999999999</v>
      </c>
      <c r="G11">
        <f>F11/C11</f>
        <v>1.6425555555555555</v>
      </c>
    </row>
    <row r="12" spans="1:7">
      <c r="A12" s="1">
        <v>41101</v>
      </c>
      <c r="C12" t="s">
        <v>65</v>
      </c>
      <c r="D12" t="s">
        <v>65</v>
      </c>
      <c r="E12" t="s">
        <v>65</v>
      </c>
      <c r="F12" t="s">
        <v>65</v>
      </c>
      <c r="G12" t="s">
        <v>65</v>
      </c>
    </row>
    <row r="13" spans="1:7">
      <c r="A13" s="1">
        <v>41102</v>
      </c>
      <c r="C13">
        <v>8</v>
      </c>
      <c r="D13">
        <v>4</v>
      </c>
      <c r="E13">
        <f>D13/C13</f>
        <v>0.5</v>
      </c>
      <c r="F13">
        <v>11.76</v>
      </c>
      <c r="G13">
        <f>F13/C13</f>
        <v>1.47</v>
      </c>
    </row>
    <row r="14" spans="1:7">
      <c r="A14" s="1">
        <v>41103</v>
      </c>
      <c r="C14" t="s">
        <v>65</v>
      </c>
      <c r="D14" t="s">
        <v>65</v>
      </c>
      <c r="E14" t="s">
        <v>65</v>
      </c>
      <c r="F14" t="s">
        <v>65</v>
      </c>
      <c r="G14" t="s">
        <v>65</v>
      </c>
    </row>
    <row r="15" spans="1:7">
      <c r="A15" s="1">
        <v>41104</v>
      </c>
      <c r="C15">
        <v>18</v>
      </c>
      <c r="D15">
        <v>14</v>
      </c>
      <c r="E15">
        <f>D15/C15</f>
        <v>0.77777777777777779</v>
      </c>
      <c r="F15">
        <v>31.33</v>
      </c>
      <c r="G15">
        <f>F15/C15</f>
        <v>1.7405555555555554</v>
      </c>
    </row>
    <row r="16" spans="1:7">
      <c r="A16" s="1">
        <v>41105</v>
      </c>
      <c r="C16" s="2" t="s">
        <v>65</v>
      </c>
      <c r="D16" s="2" t="s">
        <v>65</v>
      </c>
      <c r="E16" s="2" t="s">
        <v>65</v>
      </c>
      <c r="F16" s="2" t="s">
        <v>65</v>
      </c>
      <c r="G16" s="2" t="s">
        <v>65</v>
      </c>
    </row>
    <row r="17" spans="1:7">
      <c r="A17" s="1">
        <v>41106</v>
      </c>
      <c r="C17">
        <v>36</v>
      </c>
      <c r="D17">
        <v>21</v>
      </c>
      <c r="E17">
        <f>D17/C17</f>
        <v>0.58333333333333337</v>
      </c>
      <c r="F17">
        <v>59.666699999999999</v>
      </c>
      <c r="G17">
        <f>F17/C17</f>
        <v>1.6574083333333334</v>
      </c>
    </row>
    <row r="18" spans="1:7">
      <c r="A18" s="1">
        <v>41107</v>
      </c>
    </row>
    <row r="19" spans="1:7">
      <c r="A19" s="1">
        <v>41108</v>
      </c>
    </row>
    <row r="20" spans="1:7">
      <c r="A20" s="1">
        <v>41109</v>
      </c>
    </row>
    <row r="21" spans="1:7">
      <c r="A21" s="1">
        <v>41110</v>
      </c>
    </row>
    <row r="22" spans="1:7">
      <c r="A22" s="1">
        <v>41111</v>
      </c>
    </row>
    <row r="23" spans="1:7">
      <c r="A23" s="1">
        <v>41112</v>
      </c>
    </row>
    <row r="27" spans="1:7">
      <c r="A27" t="s">
        <v>66</v>
      </c>
      <c r="C27">
        <f>SUM(C2:C24)</f>
        <v>158</v>
      </c>
      <c r="D27">
        <f>SUM(D2:D24)</f>
        <v>100</v>
      </c>
      <c r="E27">
        <f>D27/C27</f>
        <v>0.63291139240506333</v>
      </c>
      <c r="F27">
        <f>SUM(F2:F24)</f>
        <v>242.38469999999995</v>
      </c>
      <c r="G27">
        <f>F27/C27</f>
        <v>1.5340803797468352</v>
      </c>
    </row>
  </sheetData>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
  <sheetViews>
    <sheetView workbookViewId="0">
      <selection activeCell="C16" sqref="C16:G16"/>
    </sheetView>
  </sheetViews>
  <sheetFormatPr baseColWidth="10" defaultRowHeight="15" x14ac:dyDescent="0"/>
  <sheetData>
    <row r="1" spans="1:7">
      <c r="C1" s="2" t="s">
        <v>13</v>
      </c>
      <c r="D1" s="2" t="s">
        <v>14</v>
      </c>
      <c r="E1" s="2" t="s">
        <v>15</v>
      </c>
      <c r="F1" s="2" t="s">
        <v>22</v>
      </c>
      <c r="G1" s="2" t="s">
        <v>23</v>
      </c>
    </row>
    <row r="2" spans="1:7">
      <c r="A2" s="1">
        <v>41091</v>
      </c>
      <c r="C2" t="s">
        <v>65</v>
      </c>
      <c r="D2" t="s">
        <v>65</v>
      </c>
      <c r="E2" t="s">
        <v>65</v>
      </c>
      <c r="F2" t="s">
        <v>65</v>
      </c>
      <c r="G2" t="s">
        <v>65</v>
      </c>
    </row>
    <row r="3" spans="1:7">
      <c r="A3" s="1">
        <v>41092</v>
      </c>
      <c r="C3" t="s">
        <v>65</v>
      </c>
      <c r="D3" t="s">
        <v>65</v>
      </c>
      <c r="E3" t="s">
        <v>65</v>
      </c>
      <c r="F3" t="s">
        <v>65</v>
      </c>
      <c r="G3" t="s">
        <v>65</v>
      </c>
    </row>
    <row r="4" spans="1:7">
      <c r="A4" s="1">
        <v>41093</v>
      </c>
      <c r="C4">
        <v>25</v>
      </c>
      <c r="D4">
        <v>19</v>
      </c>
      <c r="E4">
        <f>D4/C4</f>
        <v>0.76</v>
      </c>
      <c r="F4">
        <v>28.5</v>
      </c>
      <c r="G4">
        <f>F4/C4</f>
        <v>1.1399999999999999</v>
      </c>
    </row>
    <row r="5" spans="1:7">
      <c r="A5" s="1">
        <v>41094</v>
      </c>
      <c r="C5">
        <v>18</v>
      </c>
      <c r="D5">
        <v>13</v>
      </c>
      <c r="E5">
        <f>D5/C5</f>
        <v>0.72222222222222221</v>
      </c>
      <c r="F5">
        <v>18.059999999999999</v>
      </c>
      <c r="G5">
        <f>F5/C5</f>
        <v>1.0033333333333332</v>
      </c>
    </row>
    <row r="6" spans="1:7">
      <c r="A6" s="1">
        <v>41095</v>
      </c>
      <c r="C6" s="2" t="s">
        <v>65</v>
      </c>
      <c r="D6" s="2" t="s">
        <v>65</v>
      </c>
      <c r="E6" s="2" t="s">
        <v>65</v>
      </c>
      <c r="F6" s="2" t="s">
        <v>65</v>
      </c>
      <c r="G6" s="2" t="s">
        <v>65</v>
      </c>
    </row>
    <row r="7" spans="1:7">
      <c r="A7" s="1">
        <v>41096</v>
      </c>
      <c r="C7" s="2" t="s">
        <v>65</v>
      </c>
      <c r="D7" s="2" t="s">
        <v>65</v>
      </c>
      <c r="E7" s="2" t="s">
        <v>65</v>
      </c>
      <c r="F7" s="2" t="s">
        <v>65</v>
      </c>
      <c r="G7" s="2" t="s">
        <v>65</v>
      </c>
    </row>
    <row r="8" spans="1:7">
      <c r="A8" s="1">
        <v>41097</v>
      </c>
      <c r="C8">
        <v>17</v>
      </c>
      <c r="D8">
        <v>14</v>
      </c>
      <c r="E8">
        <f>D8/C8</f>
        <v>0.82352941176470584</v>
      </c>
      <c r="F8">
        <f>C8*1.435</f>
        <v>24.395</v>
      </c>
      <c r="G8">
        <f>F8/C8</f>
        <v>1.4350000000000001</v>
      </c>
    </row>
    <row r="9" spans="1:7">
      <c r="A9" s="1">
        <v>41098</v>
      </c>
      <c r="C9" s="2" t="s">
        <v>65</v>
      </c>
      <c r="D9" s="2" t="s">
        <v>65</v>
      </c>
      <c r="E9" s="2" t="s">
        <v>65</v>
      </c>
      <c r="F9" s="2" t="s">
        <v>65</v>
      </c>
      <c r="G9" s="2" t="s">
        <v>65</v>
      </c>
    </row>
    <row r="10" spans="1:7">
      <c r="A10" s="1">
        <v>41099</v>
      </c>
      <c r="C10">
        <v>18</v>
      </c>
      <c r="D10">
        <v>16</v>
      </c>
      <c r="E10">
        <f>D10/C10</f>
        <v>0.88888888888888884</v>
      </c>
      <c r="F10">
        <v>26.08</v>
      </c>
      <c r="G10">
        <f>F10/C10</f>
        <v>1.4488888888888889</v>
      </c>
    </row>
    <row r="11" spans="1:7">
      <c r="A11" s="1">
        <v>41100</v>
      </c>
      <c r="C11">
        <v>18</v>
      </c>
      <c r="D11">
        <v>13</v>
      </c>
      <c r="E11">
        <f>D11/C11</f>
        <v>0.72222222222222221</v>
      </c>
      <c r="F11">
        <v>19.667000000000002</v>
      </c>
      <c r="G11">
        <f>F11/C11</f>
        <v>1.0926111111111112</v>
      </c>
    </row>
    <row r="12" spans="1:7">
      <c r="A12" s="1">
        <v>41101</v>
      </c>
      <c r="C12" s="2" t="s">
        <v>65</v>
      </c>
      <c r="D12" s="2" t="s">
        <v>65</v>
      </c>
      <c r="E12" s="2" t="s">
        <v>65</v>
      </c>
      <c r="F12" s="2" t="s">
        <v>65</v>
      </c>
      <c r="G12" s="2" t="s">
        <v>65</v>
      </c>
    </row>
    <row r="13" spans="1:7">
      <c r="A13" s="1">
        <v>41102</v>
      </c>
      <c r="C13">
        <v>8</v>
      </c>
      <c r="D13">
        <v>7</v>
      </c>
      <c r="E13">
        <f>D13/C13</f>
        <v>0.875</v>
      </c>
      <c r="F13">
        <v>11.76</v>
      </c>
      <c r="G13">
        <f>F13/C13</f>
        <v>1.47</v>
      </c>
    </row>
    <row r="14" spans="1:7">
      <c r="A14" s="1">
        <v>41103</v>
      </c>
      <c r="C14" s="2" t="s">
        <v>65</v>
      </c>
      <c r="D14" s="2" t="s">
        <v>65</v>
      </c>
      <c r="E14" s="2" t="s">
        <v>65</v>
      </c>
      <c r="F14" s="2" t="s">
        <v>65</v>
      </c>
      <c r="G14" s="2" t="s">
        <v>65</v>
      </c>
    </row>
    <row r="15" spans="1:7">
      <c r="A15" s="1">
        <v>41104</v>
      </c>
      <c r="C15">
        <v>18</v>
      </c>
      <c r="D15">
        <v>12</v>
      </c>
      <c r="E15">
        <f>D15/C15</f>
        <v>0.66666666666666663</v>
      </c>
      <c r="F15">
        <v>22.33</v>
      </c>
      <c r="G15">
        <f>F15/C15</f>
        <v>1.2405555555555554</v>
      </c>
    </row>
    <row r="16" spans="1:7">
      <c r="A16" s="1">
        <v>41105</v>
      </c>
      <c r="C16" s="2" t="s">
        <v>65</v>
      </c>
      <c r="D16" s="2" t="s">
        <v>65</v>
      </c>
      <c r="E16" s="2" t="s">
        <v>65</v>
      </c>
      <c r="F16" s="2" t="s">
        <v>65</v>
      </c>
      <c r="G16" s="2" t="s">
        <v>65</v>
      </c>
    </row>
    <row r="17" spans="1:7">
      <c r="A17" s="1">
        <v>41106</v>
      </c>
      <c r="C17" s="2">
        <v>36</v>
      </c>
      <c r="D17" s="2">
        <v>20</v>
      </c>
      <c r="E17" t="e">
        <f>D16/D17</f>
        <v>#VALUE!</v>
      </c>
      <c r="F17" s="2">
        <v>55</v>
      </c>
      <c r="G17">
        <f>F17/C17</f>
        <v>1.5277777777777777</v>
      </c>
    </row>
    <row r="18" spans="1:7">
      <c r="A18" s="1">
        <v>41107</v>
      </c>
    </row>
    <row r="19" spans="1:7">
      <c r="A19" s="1">
        <v>41108</v>
      </c>
    </row>
    <row r="20" spans="1:7">
      <c r="A20" s="1">
        <v>41109</v>
      </c>
    </row>
    <row r="21" spans="1:7">
      <c r="A21" s="1">
        <v>41110</v>
      </c>
    </row>
    <row r="22" spans="1:7">
      <c r="A22" s="1">
        <v>41111</v>
      </c>
    </row>
    <row r="23" spans="1:7">
      <c r="A23" s="1">
        <v>41112</v>
      </c>
    </row>
    <row r="27" spans="1:7">
      <c r="A27" s="2" t="s">
        <v>66</v>
      </c>
      <c r="B27" s="2"/>
      <c r="C27" s="2">
        <f>SUM(C2:C24)</f>
        <v>158</v>
      </c>
      <c r="D27" s="2">
        <f>SUM(D2:D23)</f>
        <v>114</v>
      </c>
      <c r="E27" s="2">
        <f>D27/C27</f>
        <v>0.72151898734177211</v>
      </c>
      <c r="F27" s="2">
        <f>SUM(F2:F25)</f>
        <v>205.79199999999997</v>
      </c>
      <c r="G27" s="2">
        <f>F27/C27</f>
        <v>1.3024810126582276</v>
      </c>
    </row>
  </sheetData>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workbookViewId="0">
      <selection activeCell="G18" sqref="G18"/>
    </sheetView>
  </sheetViews>
  <sheetFormatPr baseColWidth="10" defaultRowHeight="15" x14ac:dyDescent="0"/>
  <sheetData>
    <row r="1" spans="1:11">
      <c r="C1" s="2" t="s">
        <v>13</v>
      </c>
      <c r="D1" s="2" t="s">
        <v>14</v>
      </c>
      <c r="E1" s="2" t="s">
        <v>15</v>
      </c>
      <c r="F1" s="2" t="s">
        <v>22</v>
      </c>
      <c r="G1" s="2" t="s">
        <v>23</v>
      </c>
    </row>
    <row r="2" spans="1:11">
      <c r="A2" s="1">
        <v>41091</v>
      </c>
      <c r="C2" t="s">
        <v>65</v>
      </c>
      <c r="D2" t="s">
        <v>65</v>
      </c>
      <c r="E2" t="s">
        <v>65</v>
      </c>
      <c r="F2" t="s">
        <v>65</v>
      </c>
      <c r="G2" t="s">
        <v>65</v>
      </c>
    </row>
    <row r="3" spans="1:11">
      <c r="A3" s="1">
        <v>41092</v>
      </c>
      <c r="C3" t="s">
        <v>65</v>
      </c>
      <c r="D3" t="s">
        <v>65</v>
      </c>
      <c r="E3" t="s">
        <v>65</v>
      </c>
      <c r="F3" t="s">
        <v>65</v>
      </c>
      <c r="G3" t="s">
        <v>65</v>
      </c>
    </row>
    <row r="4" spans="1:11">
      <c r="A4" s="1">
        <v>41093</v>
      </c>
      <c r="C4" t="s">
        <v>65</v>
      </c>
      <c r="D4" t="s">
        <v>65</v>
      </c>
      <c r="E4" t="s">
        <v>65</v>
      </c>
      <c r="F4" t="s">
        <v>65</v>
      </c>
      <c r="G4" t="s">
        <v>65</v>
      </c>
    </row>
    <row r="5" spans="1:11">
      <c r="A5" s="1">
        <v>41094</v>
      </c>
      <c r="C5" s="2">
        <v>43</v>
      </c>
      <c r="D5" s="2">
        <v>30</v>
      </c>
      <c r="E5" s="2">
        <v>0.69767441900000005</v>
      </c>
      <c r="F5" s="2">
        <v>51.7</v>
      </c>
      <c r="G5">
        <f>F5/C5</f>
        <v>1.2023255813953488</v>
      </c>
    </row>
    <row r="6" spans="1:11">
      <c r="A6" s="1">
        <v>41095</v>
      </c>
      <c r="C6" t="s">
        <v>65</v>
      </c>
      <c r="D6" t="s">
        <v>65</v>
      </c>
      <c r="E6" t="s">
        <v>65</v>
      </c>
      <c r="F6" t="s">
        <v>65</v>
      </c>
      <c r="G6" t="s">
        <v>65</v>
      </c>
    </row>
    <row r="7" spans="1:11">
      <c r="A7" s="1">
        <v>41096</v>
      </c>
      <c r="C7" t="s">
        <v>65</v>
      </c>
      <c r="D7" t="s">
        <v>65</v>
      </c>
      <c r="E7" t="s">
        <v>65</v>
      </c>
      <c r="F7" t="s">
        <v>65</v>
      </c>
      <c r="G7" t="s">
        <v>65</v>
      </c>
    </row>
    <row r="8" spans="1:11">
      <c r="A8" s="1">
        <v>41097</v>
      </c>
      <c r="C8">
        <v>16</v>
      </c>
      <c r="D8">
        <v>8</v>
      </c>
      <c r="E8">
        <f>D8/C8</f>
        <v>0.5</v>
      </c>
      <c r="F8">
        <f>C8*1.435</f>
        <v>22.96</v>
      </c>
      <c r="G8">
        <f>F8/C8</f>
        <v>1.4350000000000001</v>
      </c>
    </row>
    <row r="9" spans="1:11">
      <c r="A9" s="1">
        <v>41098</v>
      </c>
      <c r="C9">
        <v>36</v>
      </c>
      <c r="D9">
        <v>32</v>
      </c>
      <c r="E9">
        <f>D9/C9</f>
        <v>0.88888888888888884</v>
      </c>
      <c r="F9">
        <v>32</v>
      </c>
      <c r="G9">
        <f>F9/C9</f>
        <v>0.88888888888888884</v>
      </c>
    </row>
    <row r="10" spans="1:11">
      <c r="A10" s="1">
        <v>41099</v>
      </c>
      <c r="C10" t="s">
        <v>65</v>
      </c>
      <c r="D10" t="s">
        <v>65</v>
      </c>
      <c r="E10" t="s">
        <v>65</v>
      </c>
      <c r="F10" t="s">
        <v>65</v>
      </c>
      <c r="G10" t="s">
        <v>65</v>
      </c>
    </row>
    <row r="11" spans="1:11">
      <c r="A11" s="1">
        <v>41100</v>
      </c>
      <c r="C11">
        <v>18</v>
      </c>
      <c r="D11">
        <v>11</v>
      </c>
      <c r="E11">
        <f>D11/C11</f>
        <v>0.61111111111111116</v>
      </c>
      <c r="F11">
        <v>24.117000000000001</v>
      </c>
      <c r="G11">
        <f>F11/C11</f>
        <v>1.3398333333333334</v>
      </c>
    </row>
    <row r="12" spans="1:11">
      <c r="A12" s="1">
        <v>41101</v>
      </c>
      <c r="C12" t="s">
        <v>65</v>
      </c>
      <c r="D12" t="s">
        <v>65</v>
      </c>
      <c r="E12" t="s">
        <v>65</v>
      </c>
      <c r="F12" t="s">
        <v>65</v>
      </c>
      <c r="G12" t="s">
        <v>65</v>
      </c>
    </row>
    <row r="13" spans="1:11">
      <c r="A13" s="1">
        <v>41102</v>
      </c>
      <c r="C13">
        <v>8</v>
      </c>
      <c r="D13">
        <v>5</v>
      </c>
      <c r="E13">
        <f>D13/C13</f>
        <v>0.625</v>
      </c>
      <c r="F13">
        <v>11.76</v>
      </c>
      <c r="G13">
        <f>F13/C13</f>
        <v>1.47</v>
      </c>
    </row>
    <row r="14" spans="1:11">
      <c r="A14" s="1">
        <v>41103</v>
      </c>
      <c r="C14" t="s">
        <v>65</v>
      </c>
      <c r="D14" t="s">
        <v>65</v>
      </c>
      <c r="E14" t="s">
        <v>65</v>
      </c>
      <c r="F14" t="s">
        <v>65</v>
      </c>
      <c r="G14" t="s">
        <v>65</v>
      </c>
    </row>
    <row r="15" spans="1:11">
      <c r="A15" s="1">
        <v>41104</v>
      </c>
      <c r="C15">
        <v>18</v>
      </c>
      <c r="D15">
        <v>10</v>
      </c>
      <c r="E15">
        <f>D15/C15</f>
        <v>0.55555555555555558</v>
      </c>
      <c r="F15">
        <v>24.25</v>
      </c>
      <c r="G15">
        <f>F15/C15</f>
        <v>1.3472222222222223</v>
      </c>
    </row>
    <row r="16" spans="1:11">
      <c r="A16" s="1">
        <v>41105</v>
      </c>
      <c r="C16" t="s">
        <v>65</v>
      </c>
      <c r="D16" t="s">
        <v>65</v>
      </c>
      <c r="E16" t="s">
        <v>65</v>
      </c>
      <c r="F16" t="s">
        <v>65</v>
      </c>
      <c r="G16" t="s">
        <v>65</v>
      </c>
      <c r="K16" s="2"/>
    </row>
    <row r="17" spans="1:7">
      <c r="A17" s="1">
        <v>41106</v>
      </c>
      <c r="C17">
        <v>36</v>
      </c>
      <c r="D17">
        <v>26</v>
      </c>
      <c r="E17">
        <f>D17/C17</f>
        <v>0.72222222222222221</v>
      </c>
      <c r="F17">
        <v>51.116999999999997</v>
      </c>
      <c r="G17">
        <f>F17/C17</f>
        <v>1.4199166666666665</v>
      </c>
    </row>
    <row r="18" spans="1:7">
      <c r="A18" s="1">
        <v>41107</v>
      </c>
    </row>
    <row r="19" spans="1:7">
      <c r="A19" s="1">
        <v>41108</v>
      </c>
    </row>
    <row r="20" spans="1:7">
      <c r="A20" s="1">
        <v>41109</v>
      </c>
    </row>
    <row r="21" spans="1:7">
      <c r="A21" s="1">
        <v>41110</v>
      </c>
    </row>
    <row r="22" spans="1:7">
      <c r="A22" s="1">
        <v>41111</v>
      </c>
    </row>
    <row r="23" spans="1:7">
      <c r="A23" s="1">
        <v>41112</v>
      </c>
    </row>
    <row r="27" spans="1:7">
      <c r="A27" t="s">
        <v>66</v>
      </c>
      <c r="C27">
        <f>SUM(C2:C24)</f>
        <v>175</v>
      </c>
      <c r="D27">
        <f>SUM(D2:D24)</f>
        <v>122</v>
      </c>
      <c r="E27">
        <f>D27/C27</f>
        <v>0.69714285714285718</v>
      </c>
      <c r="F27">
        <f>SUM(F2:F24)</f>
        <v>217.90399999999997</v>
      </c>
      <c r="G27">
        <f>F27/C27</f>
        <v>1.2451657142857142</v>
      </c>
    </row>
  </sheetData>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workbookViewId="0">
      <selection activeCell="C17" sqref="C17:G17"/>
    </sheetView>
  </sheetViews>
  <sheetFormatPr baseColWidth="10" defaultRowHeight="15" x14ac:dyDescent="0"/>
  <sheetData>
    <row r="1" spans="1:7">
      <c r="C1" s="2" t="s">
        <v>13</v>
      </c>
      <c r="D1" s="2" t="s">
        <v>14</v>
      </c>
      <c r="E1" s="2" t="s">
        <v>15</v>
      </c>
      <c r="F1" s="2" t="s">
        <v>22</v>
      </c>
      <c r="G1" s="2" t="s">
        <v>23</v>
      </c>
    </row>
    <row r="2" spans="1:7">
      <c r="A2" s="1">
        <v>41091</v>
      </c>
      <c r="C2" s="2" t="s">
        <v>65</v>
      </c>
      <c r="D2" s="2" t="s">
        <v>65</v>
      </c>
      <c r="E2" s="2" t="s">
        <v>65</v>
      </c>
      <c r="F2" s="2" t="s">
        <v>65</v>
      </c>
      <c r="G2" s="2" t="s">
        <v>65</v>
      </c>
    </row>
    <row r="3" spans="1:7">
      <c r="A3" s="1">
        <v>41092</v>
      </c>
      <c r="C3" s="2" t="s">
        <v>65</v>
      </c>
      <c r="D3" s="2" t="s">
        <v>65</v>
      </c>
      <c r="E3" s="2" t="s">
        <v>65</v>
      </c>
      <c r="F3" s="2" t="s">
        <v>65</v>
      </c>
      <c r="G3" s="2" t="s">
        <v>65</v>
      </c>
    </row>
    <row r="4" spans="1:7">
      <c r="A4" s="1">
        <v>41093</v>
      </c>
      <c r="C4" s="2" t="s">
        <v>65</v>
      </c>
      <c r="D4" s="2" t="s">
        <v>65</v>
      </c>
      <c r="E4" s="2" t="s">
        <v>65</v>
      </c>
      <c r="F4" s="2" t="s">
        <v>65</v>
      </c>
      <c r="G4" s="2" t="s">
        <v>65</v>
      </c>
    </row>
    <row r="5" spans="1:7">
      <c r="A5" s="1">
        <v>41094</v>
      </c>
      <c r="C5" s="2" t="s">
        <v>65</v>
      </c>
      <c r="D5" s="2" t="s">
        <v>65</v>
      </c>
      <c r="E5" s="2" t="s">
        <v>65</v>
      </c>
      <c r="F5" s="2" t="s">
        <v>65</v>
      </c>
      <c r="G5" s="2" t="s">
        <v>65</v>
      </c>
    </row>
    <row r="6" spans="1:7">
      <c r="A6" s="1">
        <v>41095</v>
      </c>
      <c r="C6" s="2">
        <v>25</v>
      </c>
      <c r="D6" s="2">
        <v>18</v>
      </c>
      <c r="E6" s="2">
        <f>D6/C6</f>
        <v>0.72</v>
      </c>
      <c r="F6" s="2">
        <v>43.95</v>
      </c>
      <c r="G6">
        <f>F6/C6</f>
        <v>1.758</v>
      </c>
    </row>
    <row r="7" spans="1:7">
      <c r="A7" s="1">
        <v>41096</v>
      </c>
      <c r="C7" s="2" t="s">
        <v>65</v>
      </c>
      <c r="D7" s="2" t="s">
        <v>65</v>
      </c>
      <c r="E7" s="2" t="s">
        <v>65</v>
      </c>
      <c r="F7" s="2" t="s">
        <v>65</v>
      </c>
      <c r="G7" s="2" t="s">
        <v>65</v>
      </c>
    </row>
    <row r="8" spans="1:7">
      <c r="A8" s="1">
        <v>41097</v>
      </c>
      <c r="C8">
        <v>17</v>
      </c>
      <c r="D8">
        <v>5</v>
      </c>
      <c r="E8">
        <f>D8/C8</f>
        <v>0.29411764705882354</v>
      </c>
      <c r="F8">
        <f>C8*1.435</f>
        <v>24.395</v>
      </c>
      <c r="G8">
        <f>F8/C8</f>
        <v>1.4350000000000001</v>
      </c>
    </row>
    <row r="9" spans="1:7">
      <c r="A9" s="1">
        <v>41098</v>
      </c>
      <c r="C9">
        <v>18</v>
      </c>
      <c r="D9">
        <v>14</v>
      </c>
      <c r="E9">
        <f>D9/C9</f>
        <v>0.77777777777777779</v>
      </c>
      <c r="F9">
        <v>24</v>
      </c>
      <c r="G9">
        <f>F9/C9</f>
        <v>1.3333333333333333</v>
      </c>
    </row>
    <row r="10" spans="1:7">
      <c r="A10" s="1">
        <v>41099</v>
      </c>
      <c r="C10" s="2">
        <v>18</v>
      </c>
      <c r="D10" s="2">
        <v>14</v>
      </c>
      <c r="E10">
        <f>D10/C10</f>
        <v>0.77777777777777779</v>
      </c>
      <c r="F10">
        <v>27.8</v>
      </c>
      <c r="G10">
        <f>F10/C10</f>
        <v>1.5444444444444445</v>
      </c>
    </row>
    <row r="11" spans="1:7">
      <c r="A11" s="1">
        <v>41100</v>
      </c>
      <c r="C11" s="2">
        <v>18</v>
      </c>
      <c r="D11" s="2">
        <v>10</v>
      </c>
      <c r="E11">
        <f>D11/C11</f>
        <v>0.55555555555555558</v>
      </c>
      <c r="F11">
        <v>30.5</v>
      </c>
      <c r="G11">
        <f>F11/C11</f>
        <v>1.6944444444444444</v>
      </c>
    </row>
    <row r="12" spans="1:7">
      <c r="A12" s="1">
        <v>41101</v>
      </c>
      <c r="C12" s="2" t="s">
        <v>65</v>
      </c>
      <c r="D12" s="2" t="s">
        <v>65</v>
      </c>
      <c r="E12" s="2" t="s">
        <v>65</v>
      </c>
      <c r="F12" s="2" t="s">
        <v>65</v>
      </c>
      <c r="G12" s="2" t="s">
        <v>65</v>
      </c>
    </row>
    <row r="13" spans="1:7">
      <c r="A13" s="1">
        <v>41102</v>
      </c>
      <c r="C13" s="2">
        <v>9</v>
      </c>
      <c r="D13" s="2">
        <v>6</v>
      </c>
      <c r="E13">
        <f>D13/C13</f>
        <v>0.66666666666666663</v>
      </c>
      <c r="F13">
        <v>13.23</v>
      </c>
      <c r="G13">
        <f>F13/C13</f>
        <v>1.47</v>
      </c>
    </row>
    <row r="14" spans="1:7">
      <c r="A14" s="1">
        <v>41103</v>
      </c>
      <c r="C14" s="2">
        <v>18</v>
      </c>
      <c r="D14" s="2">
        <v>14</v>
      </c>
      <c r="E14">
        <f>D14/C14</f>
        <v>0.77777777777777779</v>
      </c>
      <c r="F14">
        <v>28.33</v>
      </c>
      <c r="G14">
        <f>F14/C14</f>
        <v>1.5738888888888889</v>
      </c>
    </row>
    <row r="15" spans="1:7">
      <c r="A15" s="1">
        <v>41104</v>
      </c>
      <c r="C15" s="2" t="s">
        <v>65</v>
      </c>
      <c r="D15" s="2" t="s">
        <v>65</v>
      </c>
      <c r="E15" s="2" t="s">
        <v>65</v>
      </c>
      <c r="F15" s="2" t="s">
        <v>65</v>
      </c>
      <c r="G15" s="2" t="s">
        <v>65</v>
      </c>
    </row>
    <row r="16" spans="1:7">
      <c r="A16" s="1">
        <v>41105</v>
      </c>
      <c r="C16" s="2">
        <v>36</v>
      </c>
      <c r="D16" s="2">
        <v>24</v>
      </c>
      <c r="E16">
        <f>D16/C16</f>
        <v>0.66666666666666663</v>
      </c>
      <c r="F16">
        <v>68.75</v>
      </c>
      <c r="G16">
        <f>F16/C16</f>
        <v>1.9097222222222223</v>
      </c>
    </row>
    <row r="17" spans="1:10">
      <c r="A17" s="1">
        <v>41106</v>
      </c>
      <c r="C17" t="s">
        <v>65</v>
      </c>
      <c r="D17" t="s">
        <v>65</v>
      </c>
      <c r="E17" t="s">
        <v>65</v>
      </c>
      <c r="F17" t="s">
        <v>65</v>
      </c>
      <c r="G17" t="s">
        <v>65</v>
      </c>
    </row>
    <row r="18" spans="1:10">
      <c r="A18" s="1">
        <v>41107</v>
      </c>
    </row>
    <row r="19" spans="1:10">
      <c r="A19" s="1">
        <v>41108</v>
      </c>
      <c r="J19" s="2"/>
    </row>
    <row r="20" spans="1:10">
      <c r="A20" s="1">
        <v>41109</v>
      </c>
    </row>
    <row r="21" spans="1:10">
      <c r="A21" s="1">
        <v>41110</v>
      </c>
    </row>
    <row r="22" spans="1:10">
      <c r="A22" s="1">
        <v>41111</v>
      </c>
    </row>
    <row r="23" spans="1:10">
      <c r="A23" s="1">
        <v>41112</v>
      </c>
    </row>
    <row r="27" spans="1:10">
      <c r="A27" t="s">
        <v>66</v>
      </c>
      <c r="C27">
        <f>SUM(C2:C24)</f>
        <v>159</v>
      </c>
      <c r="D27">
        <f>SUM(D2:D24)</f>
        <v>105</v>
      </c>
      <c r="E27">
        <f>D27/C27</f>
        <v>0.660377358490566</v>
      </c>
      <c r="F27">
        <f>SUM(F2:F24)</f>
        <v>260.95499999999998</v>
      </c>
      <c r="G27">
        <f>F27/C27</f>
        <v>1.6412264150943394</v>
      </c>
    </row>
  </sheetData>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workbookViewId="0">
      <selection activeCell="C19" sqref="C19"/>
    </sheetView>
  </sheetViews>
  <sheetFormatPr baseColWidth="10" defaultRowHeight="15" x14ac:dyDescent="0"/>
  <sheetData>
    <row r="1" spans="1:9">
      <c r="C1" s="2" t="s">
        <v>13</v>
      </c>
      <c r="D1" s="2" t="s">
        <v>14</v>
      </c>
      <c r="E1" s="2" t="s">
        <v>15</v>
      </c>
      <c r="F1" s="2" t="s">
        <v>22</v>
      </c>
      <c r="G1" s="2" t="s">
        <v>23</v>
      </c>
    </row>
    <row r="2" spans="1:9">
      <c r="A2" s="1">
        <v>41091</v>
      </c>
      <c r="C2" s="2" t="s">
        <v>65</v>
      </c>
      <c r="D2" s="2" t="s">
        <v>65</v>
      </c>
      <c r="E2" s="2" t="s">
        <v>65</v>
      </c>
      <c r="F2" s="2" t="s">
        <v>65</v>
      </c>
      <c r="G2" s="2" t="s">
        <v>65</v>
      </c>
    </row>
    <row r="3" spans="1:9">
      <c r="A3" s="1">
        <v>41092</v>
      </c>
      <c r="C3" s="2" t="s">
        <v>65</v>
      </c>
      <c r="D3" s="2" t="s">
        <v>65</v>
      </c>
      <c r="E3" s="2" t="s">
        <v>65</v>
      </c>
      <c r="F3" s="2" t="s">
        <v>65</v>
      </c>
      <c r="G3" s="2" t="s">
        <v>65</v>
      </c>
    </row>
    <row r="4" spans="1:9">
      <c r="A4" s="1">
        <v>41093</v>
      </c>
      <c r="C4" s="2" t="s">
        <v>65</v>
      </c>
      <c r="D4" s="2" t="s">
        <v>65</v>
      </c>
      <c r="E4" s="2" t="s">
        <v>65</v>
      </c>
      <c r="F4" s="2" t="s">
        <v>65</v>
      </c>
      <c r="G4" s="2" t="s">
        <v>65</v>
      </c>
    </row>
    <row r="5" spans="1:9">
      <c r="A5" s="1">
        <v>41094</v>
      </c>
      <c r="C5" s="2" t="s">
        <v>65</v>
      </c>
      <c r="D5" s="2" t="s">
        <v>65</v>
      </c>
      <c r="E5" s="2" t="s">
        <v>65</v>
      </c>
      <c r="F5" s="2" t="s">
        <v>65</v>
      </c>
      <c r="G5" s="2" t="s">
        <v>65</v>
      </c>
    </row>
    <row r="6" spans="1:9">
      <c r="A6" s="1">
        <v>41095</v>
      </c>
      <c r="C6" s="2" t="s">
        <v>65</v>
      </c>
      <c r="D6" s="2" t="s">
        <v>65</v>
      </c>
      <c r="E6" s="2" t="s">
        <v>65</v>
      </c>
      <c r="F6" s="2" t="s">
        <v>65</v>
      </c>
      <c r="G6" s="2" t="s">
        <v>65</v>
      </c>
    </row>
    <row r="7" spans="1:9">
      <c r="A7" s="1">
        <v>41096</v>
      </c>
      <c r="C7">
        <v>25</v>
      </c>
      <c r="D7">
        <v>20</v>
      </c>
      <c r="E7">
        <f>D7/C7</f>
        <v>0.8</v>
      </c>
      <c r="F7">
        <v>25.917000000000002</v>
      </c>
      <c r="G7">
        <f>F7/C7</f>
        <v>1.03668</v>
      </c>
    </row>
    <row r="8" spans="1:9">
      <c r="A8" s="1">
        <v>41097</v>
      </c>
      <c r="C8">
        <v>17</v>
      </c>
      <c r="D8">
        <v>9</v>
      </c>
      <c r="E8">
        <f>D8/C8</f>
        <v>0.52941176470588236</v>
      </c>
      <c r="F8">
        <f>C8*1.435</f>
        <v>24.395</v>
      </c>
      <c r="G8">
        <f>F8/C8</f>
        <v>1.4350000000000001</v>
      </c>
    </row>
    <row r="9" spans="1:9">
      <c r="A9" s="1">
        <v>41098</v>
      </c>
      <c r="C9">
        <v>18</v>
      </c>
      <c r="D9">
        <v>14</v>
      </c>
      <c r="E9">
        <f>D9/C9</f>
        <v>0.77777777777777779</v>
      </c>
      <c r="F9">
        <v>24</v>
      </c>
      <c r="G9">
        <f>F9/C9</f>
        <v>1.3333333333333333</v>
      </c>
    </row>
    <row r="10" spans="1:9">
      <c r="A10" s="1">
        <v>41099</v>
      </c>
      <c r="C10">
        <v>18</v>
      </c>
      <c r="D10">
        <v>16</v>
      </c>
      <c r="E10">
        <f>D10/C10</f>
        <v>0.88888888888888884</v>
      </c>
      <c r="F10">
        <v>21</v>
      </c>
      <c r="G10">
        <f>F10/C10</f>
        <v>1.1666666666666667</v>
      </c>
    </row>
    <row r="11" spans="1:9">
      <c r="A11" s="1">
        <v>41100</v>
      </c>
      <c r="C11">
        <v>18</v>
      </c>
      <c r="D11">
        <v>15</v>
      </c>
      <c r="E11">
        <f>D11/C11</f>
        <v>0.83333333333333337</v>
      </c>
      <c r="F11">
        <v>25</v>
      </c>
      <c r="G11">
        <f>F11/C11</f>
        <v>1.3888888888888888</v>
      </c>
    </row>
    <row r="12" spans="1:9">
      <c r="A12" s="1">
        <v>41101</v>
      </c>
      <c r="C12" s="2" t="s">
        <v>65</v>
      </c>
      <c r="D12" s="2" t="s">
        <v>65</v>
      </c>
      <c r="E12" s="2" t="s">
        <v>65</v>
      </c>
      <c r="F12" s="2" t="s">
        <v>65</v>
      </c>
      <c r="G12" s="2" t="s">
        <v>65</v>
      </c>
    </row>
    <row r="13" spans="1:9">
      <c r="A13" s="1">
        <v>41102</v>
      </c>
      <c r="C13">
        <v>8</v>
      </c>
      <c r="D13">
        <v>4</v>
      </c>
      <c r="E13">
        <f>D13/C13</f>
        <v>0.5</v>
      </c>
      <c r="F13">
        <v>11.76</v>
      </c>
      <c r="G13">
        <f>F13/C13</f>
        <v>1.47</v>
      </c>
    </row>
    <row r="14" spans="1:9">
      <c r="A14" s="1">
        <v>41103</v>
      </c>
      <c r="C14" s="2" t="s">
        <v>65</v>
      </c>
      <c r="D14" s="2" t="s">
        <v>65</v>
      </c>
      <c r="E14" s="2" t="s">
        <v>65</v>
      </c>
      <c r="F14" s="2" t="s">
        <v>65</v>
      </c>
      <c r="G14" s="2" t="s">
        <v>65</v>
      </c>
    </row>
    <row r="15" spans="1:9">
      <c r="A15" s="1">
        <v>41104</v>
      </c>
      <c r="C15">
        <v>18</v>
      </c>
      <c r="D15">
        <v>11</v>
      </c>
      <c r="E15">
        <f>D15/C15</f>
        <v>0.61111111111111116</v>
      </c>
      <c r="F15">
        <v>24.16</v>
      </c>
      <c r="G15">
        <f>F15/C15</f>
        <v>1.3422222222222222</v>
      </c>
      <c r="I15" s="2"/>
    </row>
    <row r="16" spans="1:9">
      <c r="A16" s="1">
        <v>41105</v>
      </c>
      <c r="C16" s="2">
        <v>36</v>
      </c>
      <c r="D16" s="2">
        <v>18</v>
      </c>
      <c r="E16">
        <f>D16/C16</f>
        <v>0.5</v>
      </c>
      <c r="F16" s="2">
        <v>53.75</v>
      </c>
      <c r="G16">
        <f>F16/C16</f>
        <v>1.4930555555555556</v>
      </c>
    </row>
    <row r="17" spans="1:7">
      <c r="A17" s="1">
        <v>41106</v>
      </c>
      <c r="C17" t="s">
        <v>65</v>
      </c>
      <c r="D17" t="s">
        <v>65</v>
      </c>
      <c r="E17" t="s">
        <v>65</v>
      </c>
      <c r="F17" t="s">
        <v>65</v>
      </c>
      <c r="G17" t="s">
        <v>65</v>
      </c>
    </row>
    <row r="18" spans="1:7">
      <c r="A18" s="1">
        <v>41107</v>
      </c>
    </row>
    <row r="19" spans="1:7">
      <c r="A19" s="1">
        <v>41108</v>
      </c>
    </row>
    <row r="20" spans="1:7">
      <c r="A20" s="1">
        <v>41109</v>
      </c>
    </row>
    <row r="21" spans="1:7">
      <c r="A21" s="1">
        <v>41110</v>
      </c>
    </row>
    <row r="22" spans="1:7">
      <c r="A22" s="1">
        <v>41111</v>
      </c>
    </row>
    <row r="23" spans="1:7">
      <c r="A23" s="1">
        <v>41112</v>
      </c>
    </row>
    <row r="27" spans="1:7">
      <c r="A27" s="2" t="s">
        <v>66</v>
      </c>
      <c r="B27" s="2"/>
      <c r="C27" s="2">
        <f>SUM(C2:C24)</f>
        <v>158</v>
      </c>
      <c r="D27" s="2">
        <f>SUM(D2:D23)</f>
        <v>107</v>
      </c>
      <c r="E27" s="2">
        <f>D27/C27</f>
        <v>0.67721518987341767</v>
      </c>
      <c r="F27" s="2">
        <f>SUM(F2:F25)</f>
        <v>209.982</v>
      </c>
      <c r="G27" s="2">
        <f>F27/C27</f>
        <v>1.329</v>
      </c>
    </row>
  </sheetData>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9</vt:i4>
      </vt:variant>
    </vt:vector>
  </HeadingPairs>
  <TitlesOfParts>
    <vt:vector size="9" baseType="lpstr">
      <vt:lpstr>overall</vt:lpstr>
      <vt:lpstr>by subject</vt:lpstr>
      <vt:lpstr>errors</vt:lpstr>
      <vt:lpstr>conlaw</vt:lpstr>
      <vt:lpstr>contracts</vt:lpstr>
      <vt:lpstr>crim</vt:lpstr>
      <vt:lpstr>evidence</vt:lpstr>
      <vt:lpstr>prop</vt:lpstr>
      <vt:lpstr>torts</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Blake Masters</dc:creator>
  <cp:lastModifiedBy>Blake Masters</cp:lastModifiedBy>
  <dcterms:created xsi:type="dcterms:W3CDTF">2012-07-03T23:59:28Z</dcterms:created>
  <dcterms:modified xsi:type="dcterms:W3CDTF">2012-11-23T04:16:09Z</dcterms:modified>
</cp:coreProperties>
</file>